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390" windowHeight="12795"/>
  </bookViews>
  <sheets>
    <sheet name="Ремонт (2)" sheetId="1" r:id="rId1"/>
  </sheets>
  <definedNames>
    <definedName name="_xlnm._FilterDatabase" localSheetId="0" hidden="1">'Ремонт (2)'!$B$1:$D$3</definedName>
    <definedName name="Print_Titles" localSheetId="0">'Ремонт (2)'!$2:$4</definedName>
    <definedName name="Z_2F0F3324_BDE3_48DC_84B8_B756C48BC7B0_.wvu.PrintArea" localSheetId="0" hidden="1">'Ремонт (2)'!$B$1:$D$3</definedName>
    <definedName name="Z_2F0F3324_BDE3_48DC_84B8_B756C48BC7B0_.wvu.PrintTitles" localSheetId="0" hidden="1">'Ремонт (2)'!$B$2:$GN$2</definedName>
    <definedName name="Z_A4921178_BE37_4DEA_BBD0_D728974059D9_.wvu.PrintArea" localSheetId="0" hidden="1">'Ремонт (2)'!$B$1:$D$3</definedName>
    <definedName name="Z_A4921178_BE37_4DEA_BBD0_D728974059D9_.wvu.PrintTitles" localSheetId="0" hidden="1">'Ремонт (2)'!$B$2:$GN$2</definedName>
    <definedName name="_xlnm.Print_Area" localSheetId="0">'Ремонт (2)'!$A$1:$D$504</definedName>
  </definedNames>
  <calcPr calcId="145621"/>
</workbook>
</file>

<file path=xl/calcChain.xml><?xml version="1.0" encoding="utf-8"?>
<calcChain xmlns="http://schemas.openxmlformats.org/spreadsheetml/2006/main">
  <c r="D8" i="1" l="1"/>
  <c r="D6" i="1"/>
  <c r="D501" i="1" l="1"/>
  <c r="D476" i="1"/>
  <c r="D465" i="1"/>
  <c r="D453" i="1"/>
  <c r="D444" i="1"/>
  <c r="D438" i="1"/>
  <c r="D432" i="1"/>
  <c r="D422" i="1"/>
  <c r="D416" i="1"/>
  <c r="D411" i="1"/>
  <c r="D403" i="1"/>
  <c r="D398" i="1"/>
  <c r="D389" i="1"/>
  <c r="D381" i="1"/>
  <c r="D360" i="1"/>
  <c r="D354" i="1"/>
  <c r="D328" i="1"/>
  <c r="D303" i="1"/>
  <c r="D297" i="1"/>
  <c r="D277" i="1"/>
  <c r="D260" i="1"/>
  <c r="D253" i="1"/>
  <c r="D246" i="1"/>
  <c r="D232" i="1"/>
  <c r="D224" i="1"/>
  <c r="D213" i="1"/>
  <c r="D206" i="1"/>
  <c r="D189" i="1"/>
  <c r="D183" i="1"/>
  <c r="D169" i="1"/>
  <c r="D161" i="1"/>
  <c r="D152" i="1"/>
  <c r="D133" i="1"/>
  <c r="D126" i="1"/>
  <c r="D121" i="1"/>
  <c r="D106" i="1"/>
  <c r="D102" i="1"/>
  <c r="D100" i="1"/>
  <c r="D94" i="1"/>
  <c r="D81" i="1"/>
  <c r="D72" i="1"/>
  <c r="D62" i="1"/>
  <c r="D59" i="1"/>
  <c r="D56" i="1"/>
  <c r="D52" i="1"/>
  <c r="D49" i="1"/>
  <c r="D47" i="1"/>
  <c r="D45" i="1"/>
  <c r="D42" i="1"/>
  <c r="D37" i="1"/>
  <c r="D30" i="1"/>
  <c r="D22" i="1"/>
  <c r="D19" i="1"/>
  <c r="D15" i="1"/>
  <c r="D10" i="1"/>
  <c r="D504" i="1" l="1"/>
  <c r="D5" i="1" s="1"/>
</calcChain>
</file>

<file path=xl/sharedStrings.xml><?xml version="1.0" encoding="utf-8"?>
<sst xmlns="http://schemas.openxmlformats.org/spreadsheetml/2006/main" count="947" uniqueCount="717">
  <si>
    <t>Рейтинг заявок от муниципальных образований Красноярского края, участвующих в конкурсном отборе на получение средств субсидий на капитальный ремонт и ремонт автомобильных дорог общего пользования мнестного значения за счет средств дорожного фонда Красноярского края в 2024 году</t>
  </si>
  <si>
    <t>№ по заявкам</t>
  </si>
  <si>
    <t>Наименование муниципального образования</t>
  </si>
  <si>
    <t>Наименование объекта</t>
  </si>
  <si>
    <t>Объем средств субсидии по заявкам,                             руб</t>
  </si>
  <si>
    <t>Итого</t>
  </si>
  <si>
    <t>г.Ачинск</t>
  </si>
  <si>
    <t>г. Боготол</t>
  </si>
  <si>
    <t>ул. Шикунова</t>
  </si>
  <si>
    <t>г. Бородино</t>
  </si>
  <si>
    <t>ул. Гоголя</t>
  </si>
  <si>
    <t>ул. 9 Мая</t>
  </si>
  <si>
    <t>ул. Олимпийская</t>
  </si>
  <si>
    <t>ул. Центральная</t>
  </si>
  <si>
    <t>г.Дивногорск</t>
  </si>
  <si>
    <t>съезд с федеральной дороги до ДЗНВА</t>
  </si>
  <si>
    <t>ул. Заводская (от д. № 8 до д.№ 49)</t>
  </si>
  <si>
    <t>ул. Заводская (от д. № 4 до д.№ 16)</t>
  </si>
  <si>
    <t>г. Енисейск</t>
  </si>
  <si>
    <t>ул. Каурова</t>
  </si>
  <si>
    <t>ул. Рабоче-Крестьянская</t>
  </si>
  <si>
    <t>г.Канск</t>
  </si>
  <si>
    <t>ул. Василия Яковенко (от ул. 40 лет Октября до ул. Магистральной)</t>
  </si>
  <si>
    <t>ул. Герцена (от ул. 40 лет Октября до ж/д переезда)</t>
  </si>
  <si>
    <t>ул. Енисейская (от ул. Николая Буды до ул. Красноярской)</t>
  </si>
  <si>
    <t>ул. Москвина (от ул. Урицкого до мкд. № 20)</t>
  </si>
  <si>
    <t>ул. Московская (от ул. Советской до ул. Бородинской)</t>
  </si>
  <si>
    <t>ул. Сибирская (от ул. Иркутской до ул. Енисейской)</t>
  </si>
  <si>
    <t>ул. 40 лет Октября (от мкд. № 63 до здания № 65 Б)</t>
  </si>
  <si>
    <t>г.Лесосибирск</t>
  </si>
  <si>
    <t>г. Лесосибирск</t>
  </si>
  <si>
    <t>ул. Ангарская</t>
  </si>
  <si>
    <t>ул. Российская</t>
  </si>
  <si>
    <t>ул. Ленинградская</t>
  </si>
  <si>
    <t>5 микрорайон (от д. № 14 до д. № 16)</t>
  </si>
  <si>
    <t>ул. Первозванная</t>
  </si>
  <si>
    <t>а/д на п. Колесниково</t>
  </si>
  <si>
    <t>г.Минусинск</t>
  </si>
  <si>
    <t>Минусинск</t>
  </si>
  <si>
    <t>ул. Скворцовская</t>
  </si>
  <si>
    <t>ул. Народная</t>
  </si>
  <si>
    <t>проезд Котельный</t>
  </si>
  <si>
    <t>ул. Манская</t>
  </si>
  <si>
    <t>г.Назарово</t>
  </si>
  <si>
    <t>ул. 30 лет ВЛКСМ (проезд м/у домами № 98 и № 100)</t>
  </si>
  <si>
    <t>ул. 30 лет ВЛКСМ (от ул. Кооперативная до ул. Безымянная))</t>
  </si>
  <si>
    <t>г. Сосновоборск</t>
  </si>
  <si>
    <t>ул. Юности</t>
  </si>
  <si>
    <t xml:space="preserve">г. Шарыпово </t>
  </si>
  <si>
    <t>г. Шарыпово,                 пр. Преображенский</t>
  </si>
  <si>
    <t>ЗАТО г. Железногорск</t>
  </si>
  <si>
    <t>ул. Октябрьская</t>
  </si>
  <si>
    <t>ул. Школьная</t>
  </si>
  <si>
    <t>ЗАТО г. Зеленогорск</t>
  </si>
  <si>
    <t>ул. Строителей</t>
  </si>
  <si>
    <t>ул. Набережная</t>
  </si>
  <si>
    <t>ул. Парковая</t>
  </si>
  <si>
    <t>ЗАТО п. Солнечный</t>
  </si>
  <si>
    <t>п. Солнечный</t>
  </si>
  <si>
    <t>ул. Солнечная</t>
  </si>
  <si>
    <t>ул. Гвардейская</t>
  </si>
  <si>
    <t xml:space="preserve"> п. Кедровый </t>
  </si>
  <si>
    <t>п. Кедровый</t>
  </si>
  <si>
    <t xml:space="preserve"> Абанский район</t>
  </si>
  <si>
    <t>Абанский сельсовет</t>
  </si>
  <si>
    <t>п. Абан, ул. Солнечная</t>
  </si>
  <si>
    <t>п. Абан, ул. Чкалова</t>
  </si>
  <si>
    <t>Вознесенский сельсовет</t>
  </si>
  <si>
    <t>с. Вознесенка,                    ул. Советская</t>
  </si>
  <si>
    <t>Долгомостовский сельсовет</t>
  </si>
  <si>
    <t>с. Долгий мост,              ул. А.Помозова</t>
  </si>
  <si>
    <t>с. Долгий мост,              ул. Советская</t>
  </si>
  <si>
    <t>Новоуспенский сельсовет</t>
  </si>
  <si>
    <t>с. Новоуспенка, ул. Молодежная</t>
  </si>
  <si>
    <t>Петропавловский сельсовет</t>
  </si>
  <si>
    <t>п. Гагарина,                  ул. Национальная</t>
  </si>
  <si>
    <t>Устьянский сельсовет</t>
  </si>
  <si>
    <t>д. Денисовка,                     ул. Почтовая</t>
  </si>
  <si>
    <t>д. Денисовка,                     ул. Школьная</t>
  </si>
  <si>
    <t xml:space="preserve"> Ачинский район</t>
  </si>
  <si>
    <t>Белоярский сельсовет</t>
  </si>
  <si>
    <t>с. Белый Яр, а/д от д. №28 ул. Береговая до д. №35 ул. Зеленая</t>
  </si>
  <si>
    <t>Горный сельсовет</t>
  </si>
  <si>
    <t>д. Карловка, ул. Зеленая</t>
  </si>
  <si>
    <t>Ключинский сельсовет</t>
  </si>
  <si>
    <t>д. Каменка, ул. Линейная</t>
  </si>
  <si>
    <t>Лапшихинский сельсовет</t>
  </si>
  <si>
    <t>с. Лапшиха,                     ул. Партизанская</t>
  </si>
  <si>
    <t>Малиновский сельсовет</t>
  </si>
  <si>
    <t>п. Малиновка,                  ул. Солнечная</t>
  </si>
  <si>
    <t>Преображенский сельсовет</t>
  </si>
  <si>
    <t>с. Большая Салырь,                ул. Лесная</t>
  </si>
  <si>
    <t>Причулымский сельсовет</t>
  </si>
  <si>
    <t>п. Причулымский,                ул. Школьная</t>
  </si>
  <si>
    <t>Тарутинский сельсовет</t>
  </si>
  <si>
    <t>с. Покровка,                  ул. Молодежная</t>
  </si>
  <si>
    <t>Балахтинский район</t>
  </si>
  <si>
    <t>п. Балахта</t>
  </si>
  <si>
    <t>п. Балахта,                           ул. Котовского</t>
  </si>
  <si>
    <t>п. Балахта,                           ул. Цветочная</t>
  </si>
  <si>
    <t>п. Балахта,                           ул. Щетинкина</t>
  </si>
  <si>
    <t>п. Балахта,                           пер. Октябрьский</t>
  </si>
  <si>
    <t>п. Балахта,                           ул. Энгельса</t>
  </si>
  <si>
    <t>п. Приморск,                   ул. Пристанская</t>
  </si>
  <si>
    <t>Кожановский сельсовет</t>
  </si>
  <si>
    <t>с. Кожаны, ул. Лесная</t>
  </si>
  <si>
    <t>с. Кожаны, ул. Лесная (от д. № 2 до д. № 15)</t>
  </si>
  <si>
    <t>Ровненский сельсовет</t>
  </si>
  <si>
    <t>с. Ровное, ул. Советская</t>
  </si>
  <si>
    <t>с. Ровное, ул. Солнечная</t>
  </si>
  <si>
    <t>Тюльковский сельсовет</t>
  </si>
  <si>
    <t>с. Тюльково, ул. Ленина</t>
  </si>
  <si>
    <t>с. Тюльково, ул. Юности</t>
  </si>
  <si>
    <t>Березовский район</t>
  </si>
  <si>
    <t>п.Березовка</t>
  </si>
  <si>
    <t>Бархатовский сельсовет</t>
  </si>
  <si>
    <t>Есаульский сельсовет</t>
  </si>
  <si>
    <t>Зыковский сельсовет</t>
  </si>
  <si>
    <t>Бирилюсский  район</t>
  </si>
  <si>
    <t>Новобирилюсский сельсовет</t>
  </si>
  <si>
    <t>с. Новобирилюссы,           ул. Кооперативная</t>
  </si>
  <si>
    <t>Боготольский района</t>
  </si>
  <si>
    <t>Боготольский сельсовет</t>
  </si>
  <si>
    <t>с. Боготол, ул. Фрунзе</t>
  </si>
  <si>
    <t>с. Боготол, ул. Кирова (тротуар)</t>
  </si>
  <si>
    <t>Вагинский сельсовет</t>
  </si>
  <si>
    <t>с. Вагино, ул. Новая</t>
  </si>
  <si>
    <t>Богучанский район</t>
  </si>
  <si>
    <t>Артюгинский сельсовет</t>
  </si>
  <si>
    <t>п. Артюгино,                     ул. Юбилейная</t>
  </si>
  <si>
    <t>Богучанский сельсовет</t>
  </si>
  <si>
    <t>с. Богучаны,                      ул. Джапаридзе</t>
  </si>
  <si>
    <t>Говорковский сельсовет</t>
  </si>
  <si>
    <t>п. Говорково,                       ул. Октябрьская</t>
  </si>
  <si>
    <t>Манзенский сельсовет</t>
  </si>
  <si>
    <t>п. Манзя,                         ул. 60 лет СССР</t>
  </si>
  <si>
    <t>п. Манзя,                         ул. Высоцкого</t>
  </si>
  <si>
    <t>п. Манзя,                         ул. Молодежная</t>
  </si>
  <si>
    <t>Октябрьский сельсовет</t>
  </si>
  <si>
    <t>п. Октябрьский,             ул. Победы</t>
  </si>
  <si>
    <t>Осиновомысский сельсовет</t>
  </si>
  <si>
    <t>п. Осиновый мыс,               ул. Чуноярская</t>
  </si>
  <si>
    <t>Пинчугский сельсовет</t>
  </si>
  <si>
    <t>п. Пинчуга,                     ул. Строительная</t>
  </si>
  <si>
    <t>п. Пинчуга,                     ул. Набережная</t>
  </si>
  <si>
    <t>Таёжинский сельсовет</t>
  </si>
  <si>
    <t>п. Таежный,                        ул. Гагарина</t>
  </si>
  <si>
    <t>п. Таежный,                        ул. Юбилейная</t>
  </si>
  <si>
    <t>Шиверский сельсовет</t>
  </si>
  <si>
    <t>п. Шиверский,                  ул. Лесная (от д. № 2 до дома № 11)</t>
  </si>
  <si>
    <t>п. Шиверский,                  ул. Лесная (от д. № 28 до дома № 50)</t>
  </si>
  <si>
    <t>Большемуртинский район</t>
  </si>
  <si>
    <t>Межовский сельсовет</t>
  </si>
  <si>
    <t>с. Межово,                       ул. Якова Стаценко</t>
  </si>
  <si>
    <t>с. Межово,                       ул. Молодежная</t>
  </si>
  <si>
    <t>Таловский сельсовет</t>
  </si>
  <si>
    <t>с. Таловка, ул. Советская</t>
  </si>
  <si>
    <t>с. Таловка, ул. Центральная</t>
  </si>
  <si>
    <t>Большеулуйский район</t>
  </si>
  <si>
    <t>Бобровский сельсовет</t>
  </si>
  <si>
    <t>п. Таежка,                         ул. Станционная (от д. № 1 до д. № 7)</t>
  </si>
  <si>
    <t>Большеулуйский сельсовет</t>
  </si>
  <si>
    <t>с. Большой Улуй, ул. Советская (от детского сада № 2 до детской школы искусств)</t>
  </si>
  <si>
    <t>с. Большой Улуй,               пер. Льнозаводской</t>
  </si>
  <si>
    <t>Новоеловский сельсовет</t>
  </si>
  <si>
    <t>с. Новая Еловка,                  ул. Молодежная</t>
  </si>
  <si>
    <t>Сучковский сельсовет</t>
  </si>
  <si>
    <t>с. Сучково, подъезд к кладбищу</t>
  </si>
  <si>
    <t>с. Сучково, ул. Озерная (от д. .3 6 до д. № 8)</t>
  </si>
  <si>
    <t>Дзержинский район</t>
  </si>
  <si>
    <t>Александро-Ершинский сельсовет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</si>
  <si>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</si>
  <si>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</si>
  <si>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</si>
  <si>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</si>
  <si>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Нижнетанайский сельсовет</t>
  </si>
  <si>
    <t>Орловский сельсовет</t>
  </si>
  <si>
    <t>Шеломковский сельсовет</t>
  </si>
  <si>
    <t>Емельяновский район</t>
  </si>
  <si>
    <t>подъезд к детским лагерям "Союз" и "Юность"</t>
  </si>
  <si>
    <t>п. Емельяново</t>
  </si>
  <si>
    <t>п. Емельяново,                  ул. Черняева</t>
  </si>
  <si>
    <t>Гаревский сельсовет</t>
  </si>
  <si>
    <t>п. Гаревое, ул. Мира</t>
  </si>
  <si>
    <t>Солонцовский сельсовет</t>
  </si>
  <si>
    <t>п. Солонцы, ул. Строительная</t>
  </si>
  <si>
    <t>Тальский сельсовет</t>
  </si>
  <si>
    <t>д. Медведа, ул. Лесная</t>
  </si>
  <si>
    <t>Шуваевский сельсовет</t>
  </si>
  <si>
    <t>п. Сухая Балка, ул. Степная</t>
  </si>
  <si>
    <t>Устюгский сельсовет</t>
  </si>
  <si>
    <t>Енисейский район</t>
  </si>
  <si>
    <t>п.Подтесово</t>
  </si>
  <si>
    <t>п. Подтесово,                     ул. Северная</t>
  </si>
  <si>
    <t>Верхнепашинский сельсовет</t>
  </si>
  <si>
    <t>с. Верхнепашино,                 ул. Пролетарская</t>
  </si>
  <si>
    <t>с. Верхнепашино,                 ул. Заречная</t>
  </si>
  <si>
    <t>Новокаргинский  сельсовет</t>
  </si>
  <si>
    <t>п. Новокаргино,                   ул. Школьная</t>
  </si>
  <si>
    <t>Озерновский сельсовет</t>
  </si>
  <si>
    <t>с. Озерное, ул. Новая</t>
  </si>
  <si>
    <t>с. Озерное, ул. Королева</t>
  </si>
  <si>
    <t>Шапкинский сельсовет</t>
  </si>
  <si>
    <t>п. Шапкино, ул. Мира</t>
  </si>
  <si>
    <t>Ермаковский район</t>
  </si>
  <si>
    <t>Ермаковский сельсовет</t>
  </si>
  <si>
    <t>с. Ермаковское,             ул. Брагина (от ул. Курнатовского до дома 14 а)</t>
  </si>
  <si>
    <t>с. Ермаковское,            въезд на пер. Солнечный (с ул. Ленина)</t>
  </si>
  <si>
    <t>с. Ермаковское, ул. Первомайская (от ул. Белорусская до д. 9а)</t>
  </si>
  <si>
    <t>с. Ермаковское, ул. Гагарина (въезд пер. Солнечный)</t>
  </si>
  <si>
    <t>Нижнесуэтукский сельсовет</t>
  </si>
  <si>
    <t>Новопалтавский сельсовет</t>
  </si>
  <si>
    <t>Семенниковский сельсовет</t>
  </si>
  <si>
    <t>Танзыбейский сельсовет</t>
  </si>
  <si>
    <t>Идринский район</t>
  </si>
  <si>
    <t>Идринский сельсовет</t>
  </si>
  <si>
    <t>Большетелекский сельсовет</t>
  </si>
  <si>
    <t>Иланский район</t>
  </si>
  <si>
    <t xml:space="preserve">г.Иланский </t>
  </si>
  <si>
    <t>г. Иланский, ул. Боровая (от пер. Добровольского до д. № 125)</t>
  </si>
  <si>
    <t>г. Иланский, ул. Промышленная (от пер. Алгасинский до пер. Дальний)</t>
  </si>
  <si>
    <t>г. Иланский, ул. Полевая (от пер. Добровольского с поворотом на ул. Восточная)</t>
  </si>
  <si>
    <t>г. Иланский, пер. Берштейна (от ул. Ленина до ул. Коммунистическая)</t>
  </si>
  <si>
    <t>г. Иланский, ул. Ленина (от ул. Советская до ул. Зеленая)</t>
  </si>
  <si>
    <t>г. Иланский, ул. Зеленая (от ул. Ленина до ул. Красная)</t>
  </si>
  <si>
    <t>Карапсельский сельсовет</t>
  </si>
  <si>
    <t>Новониколаевский сельсовет</t>
  </si>
  <si>
    <t xml:space="preserve">Новопокровский сельсовет </t>
  </si>
  <si>
    <t>с. Новопокровка,                 ул. Школьная</t>
  </si>
  <si>
    <t>Южно-Александровский сельсовет</t>
  </si>
  <si>
    <t>с. Южно-Александровка, ул. Школьная</t>
  </si>
  <si>
    <t>Ирбейского район</t>
  </si>
  <si>
    <t>Ирбейский сельсовет</t>
  </si>
  <si>
    <t>Изумрудновский сельсовет</t>
  </si>
  <si>
    <t>Казачинский район</t>
  </si>
  <si>
    <t>Казачинский сельсовет</t>
  </si>
  <si>
    <t>Галанинский сельсовет</t>
  </si>
  <si>
    <t>Мокрушенскийсельсовет</t>
  </si>
  <si>
    <t>Момотовский сельсовет</t>
  </si>
  <si>
    <t>Отношенский сельсовет</t>
  </si>
  <si>
    <t>Рождественский сельсовет</t>
  </si>
  <si>
    <t>Канский район</t>
  </si>
  <si>
    <t>Браженский сельсовет</t>
  </si>
  <si>
    <t>Краснокурышинский сельсовет</t>
  </si>
  <si>
    <t>Филимоновский сельсовет</t>
  </si>
  <si>
    <t>Чечеульский сельсовет</t>
  </si>
  <si>
    <t>Каратузский район</t>
  </si>
  <si>
    <t>Каратузский сельсовет</t>
  </si>
  <si>
    <t>Амыльский сельсовет</t>
  </si>
  <si>
    <t>Верхнекужебарский  сельсовет</t>
  </si>
  <si>
    <t>Лебедевский сельсовет</t>
  </si>
  <si>
    <t>Моторский сельсовет</t>
  </si>
  <si>
    <t>Нижнекурятский сельсовет</t>
  </si>
  <si>
    <t>Таскинский сельсовет</t>
  </si>
  <si>
    <t>Уджейский сельсовет</t>
  </si>
  <si>
    <t>Черемушинский сельсовет</t>
  </si>
  <si>
    <t>Кежемский район</t>
  </si>
  <si>
    <t>г.Кодинск</t>
  </si>
  <si>
    <t>Заледеевский сельсовет</t>
  </si>
  <si>
    <t>Имбинский сельсовет</t>
  </si>
  <si>
    <t>п. Имбинский,                  проезд № 2 от ул. Лесная к ул. Трудовая</t>
  </si>
  <si>
    <t>Ирбинский сельсовет</t>
  </si>
  <si>
    <t>Тагарский сельсовет</t>
  </si>
  <si>
    <t>а/д между новой и старой Тагарой</t>
  </si>
  <si>
    <t>Яркинский сельсовет</t>
  </si>
  <si>
    <t>Козульский район</t>
  </si>
  <si>
    <t>п. Козулька</t>
  </si>
  <si>
    <t>Жуковский сельсовет</t>
  </si>
  <si>
    <t>Новочернореченский сельсовет</t>
  </si>
  <si>
    <t>п. Новочернореченский    ул. Подгорная</t>
  </si>
  <si>
    <t>п. Новочернореченский    ул. Восточная</t>
  </si>
  <si>
    <t>п. Новочернореченский    ул. Лесная</t>
  </si>
  <si>
    <t>Краснотуранский район</t>
  </si>
  <si>
    <t>Беллыкский сельсовет</t>
  </si>
  <si>
    <t>Восточенский сельсовет</t>
  </si>
  <si>
    <t>Кортузский сельсовет</t>
  </si>
  <si>
    <t>Краснотуранский сельсовет</t>
  </si>
  <si>
    <t>Лебяженский сельсовет</t>
  </si>
  <si>
    <t>Новосыдинский сельсовет</t>
  </si>
  <si>
    <t>Салбинский сельсовет</t>
  </si>
  <si>
    <t>Тубинский сельсовет</t>
  </si>
  <si>
    <t>Курагинский район</t>
  </si>
  <si>
    <t>п. Курагино</t>
  </si>
  <si>
    <t>п. Кошурниково</t>
  </si>
  <si>
    <t>ул. Невского</t>
  </si>
  <si>
    <t>ул. Молодежная</t>
  </si>
  <si>
    <t>п. Краснокаменск</t>
  </si>
  <si>
    <t>Брагинский сельсовет</t>
  </si>
  <si>
    <t>Можарский сельсовет</t>
  </si>
  <si>
    <t>Муринский сельсовет</t>
  </si>
  <si>
    <t>Рощинский сельсовет</t>
  </si>
  <si>
    <t>Черемшанский сельсовет</t>
  </si>
  <si>
    <t>Манский район</t>
  </si>
  <si>
    <t>Нарвинский сельсовет</t>
  </si>
  <si>
    <t>с. Нарва, ул. Заводская</t>
  </si>
  <si>
    <t>Первоманский сельсовет</t>
  </si>
  <si>
    <t>Каменский сельсовет</t>
  </si>
  <si>
    <t>с. Тертеж, ул. Лесная</t>
  </si>
  <si>
    <t>Шалинский сельсовет</t>
  </si>
  <si>
    <t>Минусинский район</t>
  </si>
  <si>
    <t>Большеничкинский сельсовет</t>
  </si>
  <si>
    <t>Городокский сельсовет</t>
  </si>
  <si>
    <t>с. Городок, ул. Красных Партизан (от пересечения с ул. Сургуладзе до д. № 28)</t>
  </si>
  <si>
    <t>с. Николо-Петровка,      ул. Советская ( ремонт тротуара)</t>
  </si>
  <si>
    <t>Жерлыкский сельсовет</t>
  </si>
  <si>
    <t>Знаменский сельсовет</t>
  </si>
  <si>
    <t>Кавказский сельсовет</t>
  </si>
  <si>
    <t>Лугавский сельсовет</t>
  </si>
  <si>
    <t>Маломинусинский сельсовет</t>
  </si>
  <si>
    <t>Новотроицкий сельсовет</t>
  </si>
  <si>
    <t>Прихолмский сельсовет</t>
  </si>
  <si>
    <t>Селиванихинский сельсовет</t>
  </si>
  <si>
    <t>Тесинский сельсовет</t>
  </si>
  <si>
    <t>Тигрицкий сельсовет</t>
  </si>
  <si>
    <t>Шошинский сельсовет</t>
  </si>
  <si>
    <t>Мотыгинский район</t>
  </si>
  <si>
    <t>п. Мотыгино</t>
  </si>
  <si>
    <t>Кулаковский сельсовет</t>
  </si>
  <si>
    <t>Новоангарский сельсовет</t>
  </si>
  <si>
    <t>Орджоникидзевский сельсовет</t>
  </si>
  <si>
    <t>Первомайский сельсовет</t>
  </si>
  <si>
    <t>Рыбинский сельсовет</t>
  </si>
  <si>
    <t>Назаровский район</t>
  </si>
  <si>
    <t>Павловский сельсовет</t>
  </si>
  <si>
    <t>Подсосенский сельсовет</t>
  </si>
  <si>
    <t>Степановский сельсовет</t>
  </si>
  <si>
    <t>Нижнеингашский район</t>
  </si>
  <si>
    <t>п.Нижний Ингаш</t>
  </si>
  <si>
    <t>п.Нижняя Пойма</t>
  </si>
  <si>
    <t>Александровский сельсовет</t>
  </si>
  <si>
    <t>Верхнеингашский сельсовет</t>
  </si>
  <si>
    <t>Ивановский сельсовет</t>
  </si>
  <si>
    <t>Канифольнинский сельсовет</t>
  </si>
  <si>
    <t>Стретенский сельсовет</t>
  </si>
  <si>
    <t>Тинский сельсовет</t>
  </si>
  <si>
    <t>Тинской сельсовет</t>
  </si>
  <si>
    <t>Новоселовский район</t>
  </si>
  <si>
    <t>Анашенский сельсовет</t>
  </si>
  <si>
    <t>Комский сельсовет</t>
  </si>
  <si>
    <t>Легостаевский сельсовет</t>
  </si>
  <si>
    <t>Новоселовский сельсовет</t>
  </si>
  <si>
    <t>Светлолобовский сельсовет</t>
  </si>
  <si>
    <t>Чулымский сельсовет</t>
  </si>
  <si>
    <t>Партизанский район</t>
  </si>
  <si>
    <t>Иннокентьевский сельсовет</t>
  </si>
  <si>
    <t>Имбежский сельсовет</t>
  </si>
  <si>
    <t>Кожелакский сельсовет</t>
  </si>
  <si>
    <t>Минский сельсовет</t>
  </si>
  <si>
    <t>Партизанский сельсовет</t>
  </si>
  <si>
    <t>Стойбинский сельсовет</t>
  </si>
  <si>
    <t>Пировский район</t>
  </si>
  <si>
    <t>с. Пировское</t>
  </si>
  <si>
    <t>Рыбинский район</t>
  </si>
  <si>
    <t>г.Заозерный</t>
  </si>
  <si>
    <t>п. Саянский</t>
  </si>
  <si>
    <t>Успенский сельсовет</t>
  </si>
  <si>
    <t>Саянский район</t>
  </si>
  <si>
    <t>Агинский сельсовет</t>
  </si>
  <si>
    <t>Большеарбайский сельсовет</t>
  </si>
  <si>
    <t>Тугачинский сельсовет</t>
  </si>
  <si>
    <t>Унерский сельсовет</t>
  </si>
  <si>
    <t>Сухобузимский район</t>
  </si>
  <si>
    <t>Миндерлинский сельсовет</t>
  </si>
  <si>
    <t>Сухобузимский сельсовет</t>
  </si>
  <si>
    <t>Подсопочный сельсовет</t>
  </si>
  <si>
    <t>Шилинский сельсовет</t>
  </si>
  <si>
    <t>Тасеевский район</t>
  </si>
  <si>
    <t>Тасеевский сельсовет</t>
  </si>
  <si>
    <t>Вахрушевский сельсовет</t>
  </si>
  <si>
    <t>Веселовский сельсовет</t>
  </si>
  <si>
    <t>Сивохинский сельсовет</t>
  </si>
  <si>
    <t>Суховский сельсовет</t>
  </si>
  <si>
    <t>Троицкий сельсовет</t>
  </si>
  <si>
    <t>Хандальский сельсовет</t>
  </si>
  <si>
    <t>Фаначетский сельсовет</t>
  </si>
  <si>
    <t>Тюхтетский район</t>
  </si>
  <si>
    <t>с. Тюхтет</t>
  </si>
  <si>
    <t>Ужурский район</t>
  </si>
  <si>
    <t>г. Ужур</t>
  </si>
  <si>
    <t>Малоимышский сельсовет</t>
  </si>
  <si>
    <t>Уярский район</t>
  </si>
  <si>
    <t>г. Уяр</t>
  </si>
  <si>
    <t>ул. Щетинкина</t>
  </si>
  <si>
    <t>ул. Мичурина</t>
  </si>
  <si>
    <t>Авдинский сельсовет</t>
  </si>
  <si>
    <t>Новопятницкий сельсовет</t>
  </si>
  <si>
    <t>Сушиновский сельсовет</t>
  </si>
  <si>
    <t>Толстихинский сельсовет</t>
  </si>
  <si>
    <t>Шарыповский район</t>
  </si>
  <si>
    <t>с. Ораки</t>
  </si>
  <si>
    <t>а/д от ул. Центральная до ул. Болотная</t>
  </si>
  <si>
    <t>д. Скрипачи</t>
  </si>
  <si>
    <t>с. Родники</t>
  </si>
  <si>
    <t>д. Едет</t>
  </si>
  <si>
    <t>д. Белоозерка</t>
  </si>
  <si>
    <t>ул. Зеленая</t>
  </si>
  <si>
    <t>с. Малое Озеро</t>
  </si>
  <si>
    <t>ул. Ключевая</t>
  </si>
  <si>
    <t>ул. Лесная</t>
  </si>
  <si>
    <t>с. Большое Озеро</t>
  </si>
  <si>
    <t>ул.Советская</t>
  </si>
  <si>
    <t>Шушенский район</t>
  </si>
  <si>
    <t>п. Шушенское, а/д от Национального парка "Шушенский бор" до остановки "Дачи-1"</t>
  </si>
  <si>
    <t>п. Шушенское</t>
  </si>
  <si>
    <t>Иджинский сельсовет</t>
  </si>
  <si>
    <t>Ильичевский сельсовет</t>
  </si>
  <si>
    <t>Казанцевский сельсовет</t>
  </si>
  <si>
    <t>Каптыревский сельсовет</t>
  </si>
  <si>
    <t>Сизинский сельсовет</t>
  </si>
  <si>
    <t>Синеборский сельсовет</t>
  </si>
  <si>
    <t>Эвенкийский муниципальный район</t>
  </si>
  <si>
    <t>с. Байкит</t>
  </si>
  <si>
    <t>с. Ванавара</t>
  </si>
  <si>
    <t>п. Тура</t>
  </si>
  <si>
    <t>Таймырский Долгано-Ненецкий  муниципальный район</t>
  </si>
  <si>
    <t>г.Дудинка</t>
  </si>
  <si>
    <t xml:space="preserve">г. Дудинка, а/д "Дудинка-Воронцово"на участке г. Дудинка-Пшеничный ручей" </t>
  </si>
  <si>
    <t>с. Гляден,
 ул. Центральная</t>
  </si>
  <si>
    <t>п. Кедровый,
ул. Багирова</t>
  </si>
  <si>
    <t>п. Кедровый,
ул. Дзержинского</t>
  </si>
  <si>
    <t xml:space="preserve"> п. Березовка,
ул. Чкалова</t>
  </si>
  <si>
    <t>с. Бархатово, 
ул. Ленина</t>
  </si>
  <si>
    <t>д. Лопатино,
ул. Школьная</t>
  </si>
  <si>
    <t>с. Есаулово,
ул. Трактовая</t>
  </si>
  <si>
    <t>с. Зыково,
ул. Строителей</t>
  </si>
  <si>
    <t>д. Александро-Ерша,
ул. Центральная</t>
  </si>
  <si>
    <t>с. Денисово, 
ул. Зеленая</t>
  </si>
  <si>
    <t>с. Денисово,
пер. Новоселов</t>
  </si>
  <si>
    <t>д. Колон,
ул. Центральная</t>
  </si>
  <si>
    <t>д. Усолка, 
ул. Гоголя</t>
  </si>
  <si>
    <t>д. Усолка,
ул. Зеленая</t>
  </si>
  <si>
    <t>д. Усолка,
ул. Набережная</t>
  </si>
  <si>
    <t>д. Усолка,
пер. Набережный</t>
  </si>
  <si>
    <t>д. Усолка,
ул. Молодежная</t>
  </si>
  <si>
    <t>д. Усолка, 
ул. Советская</t>
  </si>
  <si>
    <t>д. Усолка, 
ул. Солнечная</t>
  </si>
  <si>
    <t>д. Усолка, 
ул. Трактовая</t>
  </si>
  <si>
    <t>д. Петровка,
 ул. Центральная</t>
  </si>
  <si>
    <t>с. Михайловка,
ул. Центральная</t>
  </si>
  <si>
    <t>с. Нижний Танай,
ул. Зеленая</t>
  </si>
  <si>
    <t>с. Нижний Танай,
ул. Лазарева</t>
  </si>
  <si>
    <t>с. Орловка,
ул. Центральная</t>
  </si>
  <si>
    <t>с. Шеломки,
ул. Центральная</t>
  </si>
  <si>
    <t>с. Ермаковское, 
ул. Гагарина (от д. №5-1 до д. № 7-1)</t>
  </si>
  <si>
    <t>с. Ермаковское,
ул. Буденного (от ул. Курнатовского в сторону ул. Октябрьская)</t>
  </si>
  <si>
    <t>с. Ермаковское,
пер. Березовый (от ул. Энергетиков до ул. Крупской)</t>
  </si>
  <si>
    <t>с. Ермаковское, 
ул. Первомайская (от д. №7-1 до ул. Белорусская)</t>
  </si>
  <si>
    <t>с. Нижний Суэтук,
ул. Зеленая</t>
  </si>
  <si>
    <t>с. Новополтавка,
ул. Новая</t>
  </si>
  <si>
    <t>с. Семенниково,
ул. Набережная</t>
  </si>
  <si>
    <t>п. Танзыбей, 
ул. Рабочая</t>
  </si>
  <si>
    <t>с. Идринское 
ул. Минусинская (ремонт тротуара)</t>
  </si>
  <si>
    <t xml:space="preserve">с. Идринское
ул. Минусинская </t>
  </si>
  <si>
    <t>с. Идринское а/д по проезду м/у ул. 40 лет Победы-ул. Юбилейная</t>
  </si>
  <si>
    <t>с. Идринское
 ул. Молодежная</t>
  </si>
  <si>
    <t>с. Большой Телек,
ул. Молодежная</t>
  </si>
  <si>
    <t>г. Иланский,
ул. Свердлова</t>
  </si>
  <si>
    <t>г. Иланский,
пер. Северный (от ул. Набережная до ул. Комсомольская)</t>
  </si>
  <si>
    <t>г. Иланский,
пер. Совхозный (от ул. Полевая до ул. Первомайская)</t>
  </si>
  <si>
    <t>г. Иланский, 
ул. Переездная (от ул. Пролетарской до ул. Коммунистической)</t>
  </si>
  <si>
    <t>с. Карапсель,
ул. Гагарина</t>
  </si>
  <si>
    <t>д. Ловать, 
ул. Трактовая</t>
  </si>
  <si>
    <t>д. Милехино,
ул. Трактовая</t>
  </si>
  <si>
    <t>с. Новониколаевка,
ул. Советская</t>
  </si>
  <si>
    <t>с. Ирбейское,
 ул. Кооперативная</t>
  </si>
  <si>
    <t>с. Ирбейское,
ул. Олемпийская</t>
  </si>
  <si>
    <t>п. Изумрудный,
ул. Молодежная</t>
  </si>
  <si>
    <t>п. Изумрудный,
пер. Центральный</t>
  </si>
  <si>
    <t>д. Богачево,
ул. Центральная</t>
  </si>
  <si>
    <t>с. Казачинское,
пер. Клубный</t>
  </si>
  <si>
    <t>с. Казачинское,
пер. Школьный</t>
  </si>
  <si>
    <t>с. Казачинское,
ул. Комсомольская</t>
  </si>
  <si>
    <t xml:space="preserve">с. Казачинское,
пешеходная дорожка по ул. Советская </t>
  </si>
  <si>
    <t>с. Галанино,
ул. Затонская</t>
  </si>
  <si>
    <t>с. Мокрушинское,
ул. Заливская</t>
  </si>
  <si>
    <t>с. Момотово, 
ул. Советская</t>
  </si>
  <si>
    <t>с. Момотово,
ул. Школьная</t>
  </si>
  <si>
    <t>с. Отношка, 
ул. Ленина</t>
  </si>
  <si>
    <t>д. Березняки,
ул. Советская</t>
  </si>
  <si>
    <t>с. Бражное,
ул. Полевая</t>
  </si>
  <si>
    <t>с. Бражное,
ул. Трактовая</t>
  </si>
  <si>
    <t>с. Бражное,
ул. Ушакова</t>
  </si>
  <si>
    <t>д. Хаерино,
ул. Советская</t>
  </si>
  <si>
    <t>с. Левобережное,
ул. Новая</t>
  </si>
  <si>
    <t>с. Чечеул, 
ул. Лесная</t>
  </si>
  <si>
    <t>с. Каратузское,
ул. Строительная</t>
  </si>
  <si>
    <t>с. Каратузское,
ул. Крупская</t>
  </si>
  <si>
    <t>с. Каратузское,
ул. Кужебарская</t>
  </si>
  <si>
    <t>с. Каратузское,
ул. Набережная</t>
  </si>
  <si>
    <t>с. Каратузское,
ул. 1я Каратузская</t>
  </si>
  <si>
    <t>с. Ширыштык, 
ул. Мира</t>
  </si>
  <si>
    <t>с. Верхний Кужебар,
ул. Кирова</t>
  </si>
  <si>
    <t>д. Лебеденко, 
ул. Зеленая</t>
  </si>
  <si>
    <t>с. Моторское,
ул. Крупской</t>
  </si>
  <si>
    <t>с. Нижний Кужебар,
ул. Ленина</t>
  </si>
  <si>
    <t>с. Таскино, 
ул. Трудовая</t>
  </si>
  <si>
    <t>с. Уджей, 
ул. Советская</t>
  </si>
  <si>
    <t>с. Черемушка,
ул. Молодежная</t>
  </si>
  <si>
    <t>г. Кодинск,
ул. Маяковского</t>
  </si>
  <si>
    <t>с. Заледеево,
ул. Октябрьская</t>
  </si>
  <si>
    <t>с. Ирба, 
ул. Почтовая</t>
  </si>
  <si>
    <t>с. Яркино, 
ул. Береговая</t>
  </si>
  <si>
    <t>п. Козулька,
ул. Октябрьская</t>
  </si>
  <si>
    <t>п. Козулька,
ул. Приречная</t>
  </si>
  <si>
    <t>с. Жуковка,
ул. Железнодорожная</t>
  </si>
  <si>
    <t>д. Уяр, 
ул.Центральная</t>
  </si>
  <si>
    <t>с. Восточное,
ул. Советская</t>
  </si>
  <si>
    <t>с. Кортуз, 
ул. Гевеля</t>
  </si>
  <si>
    <t>с. Краснотуранск,
ул. Ленина</t>
  </si>
  <si>
    <t>с. Краснотуранск,
ул. Калинина</t>
  </si>
  <si>
    <t>с. Лебяжье, 
Въезд в село Лебяжье</t>
  </si>
  <si>
    <t>с. Новая Сыда,
ул. Первомайская</t>
  </si>
  <si>
    <t>с. Новая Сыда,
ул. Школьная</t>
  </si>
  <si>
    <t>с. Салба, 
ул. Советская</t>
  </si>
  <si>
    <t>с. Салба,
пер. Малиновский</t>
  </si>
  <si>
    <t>с. Салба, 
ул. Мира</t>
  </si>
  <si>
    <t>с. Салба, 
ул. Юности</t>
  </si>
  <si>
    <t>с. Салба, 
ул. Нагорная</t>
  </si>
  <si>
    <t>с. Тубинск,
пер. Центральный</t>
  </si>
  <si>
    <t>с. Новоивановка, 
ул. Трактовая</t>
  </si>
  <si>
    <t>с. Новоивановка,
ул. Космонавтов</t>
  </si>
  <si>
    <t>п. Курагино,
ул. Пушкина ( от д. № 98 до д. № 120)</t>
  </si>
  <si>
    <t>п. Курагино,
пер. Макаренко</t>
  </si>
  <si>
    <t>п. Курагино,
пер. Макаренко (тротуар)</t>
  </si>
  <si>
    <t>п. Курагино,
ул. Новостройка</t>
  </si>
  <si>
    <t>п. Курагино,
пер. Колхозный</t>
  </si>
  <si>
    <t>п. Курагино,
ул. Красноярская</t>
  </si>
  <si>
    <t>п. Курагино,
ул. Энергетиков</t>
  </si>
  <si>
    <t>п. Курагино,
ул. Пушкина (от пер. Советский до д. № 1)</t>
  </si>
  <si>
    <t>п. Краснокаменск,
ул. Центральная</t>
  </si>
  <si>
    <r>
      <t xml:space="preserve">с. Брагино,
ул. Центральная
</t>
    </r>
    <r>
      <rPr>
        <sz val="12"/>
        <rFont val="Times New Roman"/>
        <family val="1"/>
        <charset val="204"/>
      </rPr>
      <t>(от д. № 156 до д. № 141)</t>
    </r>
  </si>
  <si>
    <r>
      <t xml:space="preserve">с. Брагино,
ул. Центральная
</t>
    </r>
    <r>
      <rPr>
        <sz val="12"/>
        <rFont val="Times New Roman"/>
        <family val="1"/>
        <charset val="204"/>
      </rPr>
      <t>(от д. № 107 до д. № 109)</t>
    </r>
  </si>
  <si>
    <t>с. Можарка,
ул. Школьная</t>
  </si>
  <si>
    <t>с. Мурино,
ул. Молодежнач</t>
  </si>
  <si>
    <t>п. Бугуртак,
ул. Школьная</t>
  </si>
  <si>
    <t>п. Рощинский,
 ул. Трактовая</t>
  </si>
  <si>
    <t>с. Черемшанка,
 ул. Октябрьская</t>
  </si>
  <si>
    <t>п. Первоманск,
ул. Молодежная</t>
  </si>
  <si>
    <t>с. Шалинское,
ул. Уланова</t>
  </si>
  <si>
    <t>с. Шалинское,
ул. Профсоюзная</t>
  </si>
  <si>
    <t>с. Селиваниха,
ул. Веретенникова</t>
  </si>
  <si>
    <t>с. Селиваниха,
ул. Маршала Жукова</t>
  </si>
  <si>
    <t>с. Селиваниха,
ул. Школьная</t>
  </si>
  <si>
    <t>с. Малая Ничка,
ул. Кретова</t>
  </si>
  <si>
    <t>с. Малая Ничка,
ул. Садовая</t>
  </si>
  <si>
    <t>с. Колмаково,
ул. Трудовая</t>
  </si>
  <si>
    <t>с. Восточное,
ул. Красных Партизан</t>
  </si>
  <si>
    <t>с. Восточное,
ул. Заречная</t>
  </si>
  <si>
    <t>с. Восточное,
ул. Набережная</t>
  </si>
  <si>
    <t>с. Кавказское, 
ул. Ленина</t>
  </si>
  <si>
    <t>с. Лугавское,
ул. Красных Партизан</t>
  </si>
  <si>
    <t>п. Кутужеково,
ул. Ленина</t>
  </si>
  <si>
    <t>с. Малая Минуса,
ул. Советская</t>
  </si>
  <si>
    <t>д. Быстрая, 
пер. Тихий</t>
  </si>
  <si>
    <t>с. Новотроицкое,
ул. Новая</t>
  </si>
  <si>
    <t>п. Прихолмье,
ул. Зеленая</t>
  </si>
  <si>
    <t>п. Опытное Поле,
ул. Набережная</t>
  </si>
  <si>
    <t>п. Топольки,
ул. Набережная</t>
  </si>
  <si>
    <t>с. Большая Иня,
ул. Ленина</t>
  </si>
  <si>
    <t>с. Большая Иня,
пер, Мира-Горького</t>
  </si>
  <si>
    <t>с. Тигрицкое,
ул. Советская</t>
  </si>
  <si>
    <t>с. Шошино,
ул. Хвастанцева</t>
  </si>
  <si>
    <t>п. Мотыгино,
ул. Советская ( от д. № 6 до магазина "у Николая")</t>
  </si>
  <si>
    <t>п. Мотыгино,
ул. Советская (от д. 
№ 121 до д. № 133)</t>
  </si>
  <si>
    <t>п. Мотыгино,
ул. Шоссейная</t>
  </si>
  <si>
    <t>п. Мотыгино,
ул. Энтузиастов</t>
  </si>
  <si>
    <t>п. Мотыгино,
ул. Первомайская</t>
  </si>
  <si>
    <t>п. Мотыгино,
ул. Геологическая</t>
  </si>
  <si>
    <t>п. Кулаково,
ул. Комсомольская-
ул. Ангарская</t>
  </si>
  <si>
    <t>п. Кулаково,
ул. Циолковского</t>
  </si>
  <si>
    <t>п. Кулаково,
ул. Молодежная</t>
  </si>
  <si>
    <t>п. Новоангарск,
ул. Заречная</t>
  </si>
  <si>
    <t>п. Новоангарск,
ул. Новая</t>
  </si>
  <si>
    <t>п. Новоангарск,
ул. Лесная</t>
  </si>
  <si>
    <t>п. Новоангарск,
ул. 4 квартал</t>
  </si>
  <si>
    <t>п. Новоангарск,
ул. Светлая</t>
  </si>
  <si>
    <t>п. Орджоникидзе,
ул. Советская</t>
  </si>
  <si>
    <t>п. Орджоникидзе,
пер. Школьный</t>
  </si>
  <si>
    <t>п. Орджоникидзе,
пер. Пионерский</t>
  </si>
  <si>
    <t>п. Первомайск,
ул. Центральная</t>
  </si>
  <si>
    <t>п. Первомайск,
ул. Партизанская</t>
  </si>
  <si>
    <t>п. Слюдрудник,
ул. Центральная</t>
  </si>
  <si>
    <t>п. Слюдрудник, а/д по направлению на север от п. Слюдрудник</t>
  </si>
  <si>
    <t>п. Рыбное, 
ул. Советская</t>
  </si>
  <si>
    <t>п. Рыбное, 
ул. Новая</t>
  </si>
  <si>
    <t>п. Бельск, 
ул. Советская</t>
  </si>
  <si>
    <t>с. Павловка, 
ул. Новая</t>
  </si>
  <si>
    <t>с. Павловка,
ул. Новониколаевская</t>
  </si>
  <si>
    <t>с. Подсосное,
ул. Набережная</t>
  </si>
  <si>
    <t>п. Степной, 
мкр. Южный</t>
  </si>
  <si>
    <t>п. Степной,
ул. Добровольского</t>
  </si>
  <si>
    <t>п. Нижний Ингаш,
ул. С.Тюленина</t>
  </si>
  <si>
    <t>п. Нижний Ингаш,
ул. Райтоповская</t>
  </si>
  <si>
    <t>п. Нижний Ингаш,
ул. Советская</t>
  </si>
  <si>
    <t>п. Нижний Ингаш,
ул. Луговая</t>
  </si>
  <si>
    <t>п. Нижний Ингаш,
ул. 2-я Астафьева</t>
  </si>
  <si>
    <t>п. Нижняя Пойма,
ул. Некрасова</t>
  </si>
  <si>
    <t>п. Нижняя Пойма,
пер. Некрасова</t>
  </si>
  <si>
    <t>п. Нижняя Пойма,
ул. Бараниха</t>
  </si>
  <si>
    <t>п. Нижняя Пойма,
ул. Братьев Масальских</t>
  </si>
  <si>
    <t>д. Алексеевка,
ул. Первомайская</t>
  </si>
  <si>
    <t>п. Сулемка,
ул. Железнодорожная</t>
  </si>
  <si>
    <t>п. Сулемка,
подъезд к п. Сулемка</t>
  </si>
  <si>
    <t>с. Ивановка, 
ул. Зеленая</t>
  </si>
  <si>
    <t>п. Канифольный,
ул. Школьная</t>
  </si>
  <si>
    <t>д. Байкалово,
ул. Центральная</t>
  </si>
  <si>
    <t>с. Тины, 
ул. Парижской комунны</t>
  </si>
  <si>
    <t>с. Тины,
ул. Пролетарская</t>
  </si>
  <si>
    <t>п. Поймо-Тины,
ул. Школьная</t>
  </si>
  <si>
    <t>п. Тинской,
ул. Первомайская</t>
  </si>
  <si>
    <t>п. Анаш,
ул. Партизанская</t>
  </si>
  <si>
    <t>д. Черная Кома,
ул. Болотная</t>
  </si>
  <si>
    <t>с. Легостаево,
ул. Олимпийская</t>
  </si>
  <si>
    <t>с. Новоселово,
ул. Садовая</t>
  </si>
  <si>
    <t>с. Новоселово,
ул. Октябрьская</t>
  </si>
  <si>
    <t>с. Светлолобово,
ул. Ленина</t>
  </si>
  <si>
    <t>п. Чулым, 
ул. Кравченко</t>
  </si>
  <si>
    <t>д. Ивановка, 
ул. Ленина</t>
  </si>
  <si>
    <t>с. Иннокентьевка,
ул. Красных Партизан</t>
  </si>
  <si>
    <t>п. Хайдак,
ул. Центральная</t>
  </si>
  <si>
    <t xml:space="preserve"> д. Кожелак,
ул. Центральная</t>
  </si>
  <si>
    <t>п. Хабайдак, 
ул. Гагарина</t>
  </si>
  <si>
    <t>с. Партизанское,
ул. Интернациональная</t>
  </si>
  <si>
    <t>с. Стойба, 
ул. Советская (участок № 2)</t>
  </si>
  <si>
    <t>с. Стойба, 
ул. Советская (участок № 1)</t>
  </si>
  <si>
    <t>с. Пировское,
ул. Высоковольтная</t>
  </si>
  <si>
    <t>с. Пировское,
пер. Ленинский 1</t>
  </si>
  <si>
    <t>с. Пировское,
пер. Ленинский 2</t>
  </si>
  <si>
    <t>с. Пировское,
ул. Ключевая</t>
  </si>
  <si>
    <t>г. Заозерный,
ул. Советская</t>
  </si>
  <si>
    <t>г. Заозерный,
ул. Луначарского</t>
  </si>
  <si>
    <t>п. Саянский, 
ул. Зеленая</t>
  </si>
  <si>
    <t>п. Саянский,
ул. Восточная</t>
  </si>
  <si>
    <t>п. Саянский,
ул. Строителей</t>
  </si>
  <si>
    <t>с Успенка, 
ул. Просвещения</t>
  </si>
  <si>
    <t>с. Агинское,
ул. Юбилейная</t>
  </si>
  <si>
    <t>д. Карлык, 
ул. Таежная (от д.№ 48 до д.№ 24)</t>
  </si>
  <si>
    <t>п. Тугач,
ул. им. Антонова</t>
  </si>
  <si>
    <t>п. Унер,
ул. Партизанская</t>
  </si>
  <si>
    <t>с. Миндерла,
ул. Юбилейная</t>
  </si>
  <si>
    <t>с. Сухобузимское,
ул. Маяковского</t>
  </si>
  <si>
    <t>с. Подсопки, 
ул. Колоскова</t>
  </si>
  <si>
    <t>с. Шила, 
ул. Радужная</t>
  </si>
  <si>
    <t>с. Шила,
ул. 60 лет Октября</t>
  </si>
  <si>
    <t>с. Тасеево,
ул. Ново-Кайтымская</t>
  </si>
  <si>
    <t>с. Унжа, 
ул. Карпачева                  ( от д. № 37 до д. № 44)</t>
  </si>
  <si>
    <t>с. Веселое,
ул. Центральная</t>
  </si>
  <si>
    <t>с. Сивохино,
пер. Центральный</t>
  </si>
  <si>
    <t>с. Сухово, 
ул. Озерная</t>
  </si>
  <si>
    <t>с. Троицк,
ул. Большевистская</t>
  </si>
  <si>
    <t>с. Бакчет, 
ул. Трактовая</t>
  </si>
  <si>
    <t>с. Фаначет,
ул. Молодежная</t>
  </si>
  <si>
    <t>с. Тюхтет,
ул. Комбайнеров</t>
  </si>
  <si>
    <t>с. Тюхтет,
ул. Комсомольская</t>
  </si>
  <si>
    <t>с. Тюхтет,
ул. Юности</t>
  </si>
  <si>
    <t>г. Ужур,
ул. Балахтинская</t>
  </si>
  <si>
    <t>г. Ужур,
ул. Минусинская</t>
  </si>
  <si>
    <t>г. Ужур,
ул. Гоголя</t>
  </si>
  <si>
    <t>г. Ужур,
ул. Победа Социализма</t>
  </si>
  <si>
    <t>с. Малый Имыш,
 ул. Рабочая</t>
  </si>
  <si>
    <t>п. Авда,
ул. Олимпийская</t>
  </si>
  <si>
    <t>с. Новопятницкое,
ул. Школьная</t>
  </si>
  <si>
    <t>с. Никольское,
ул. Трактовая</t>
  </si>
  <si>
    <t xml:space="preserve"> с. Сушиновка, 
ул. Ленина</t>
  </si>
  <si>
    <t xml:space="preserve"> с. Сушиновка,
ул. Школьная</t>
  </si>
  <si>
    <t>с. Толстихино,
ул. Бограда</t>
  </si>
  <si>
    <t>п. Шушенское,
ул. Вокзальная</t>
  </si>
  <si>
    <t>с. Иджа, 
ул. Советская</t>
  </si>
  <si>
    <t>с. Иджа, 
ул. Октябрьская</t>
  </si>
  <si>
    <t>п. Ильичево,
ул. Производственная</t>
  </si>
  <si>
    <t>с. Казанцево, 
ул. Ленина</t>
  </si>
  <si>
    <t>с. Шеунеры, 
ул. Победы</t>
  </si>
  <si>
    <t>с. Сизая, 
ул. Ленина</t>
  </si>
  <si>
    <t>с. Сизая, 
ул. Песочная</t>
  </si>
  <si>
    <t>п. Синеборск,
3 микрорайон</t>
  </si>
  <si>
    <t>с. Байкит, 
ул. Кольцевая</t>
  </si>
  <si>
    <t>с. Байкит, 
ул. Таежная</t>
  </si>
  <si>
    <t>с. Байкит,
ул. Центральная</t>
  </si>
  <si>
    <t>с. Байкит, 
ул. Советская</t>
  </si>
  <si>
    <t>с. Ванавара,
ул. Набережная</t>
  </si>
  <si>
    <t>с. Ванавара,
ул. Катангская</t>
  </si>
  <si>
    <t>с. Ванавара,
пер. Кирпичный</t>
  </si>
  <si>
    <t>с. Ванавара,
ул. Пайгинская</t>
  </si>
  <si>
    <t>с. Ванавара,
пер. Совхозный</t>
  </si>
  <si>
    <t>с. Ванавара,
ул. Северная</t>
  </si>
  <si>
    <t>с. Ванавара,
ул. Собинский причал</t>
  </si>
  <si>
    <t>с. Ванавара,
ул. Молодежная</t>
  </si>
  <si>
    <t>с. Ванавара,
ул. Кедровая</t>
  </si>
  <si>
    <t>с. Ванавара,
 пер. Лесной</t>
  </si>
  <si>
    <t>с. Ванавара, 
ул. Увачана (участок 1)-ремонт деревянных тротуар</t>
  </si>
  <si>
    <t>с. Ванавара,
ул. Увачана (участок 2)-ремонт деревянных тротуар</t>
  </si>
  <si>
    <t>с. Ванавара,
ул. Шишкова-ремонт деревянных тротуар</t>
  </si>
  <si>
    <t>с. Ванавара,
ул. Мира-ремонт деревянных тротуар</t>
  </si>
  <si>
    <t>с. Ванавара,
ул. Красноярская-Московская-ремонт деревянных тротуар</t>
  </si>
  <si>
    <t>с. Ванавара,
проулок Суворова-Садовая-ремонт деревянных тротуар</t>
  </si>
  <si>
    <t>п. Тура, 
ул. Летняя</t>
  </si>
  <si>
    <t>п. Тура, 
ул. Есенина</t>
  </si>
  <si>
    <t>п. Тура, 
ул. Колхозная</t>
  </si>
  <si>
    <t>п. Тура,
ул. Кочечумская</t>
  </si>
  <si>
    <t xml:space="preserve">г. Дудинка, 
ул. Горького </t>
  </si>
  <si>
    <t>Кол-во МО</t>
  </si>
  <si>
    <t>Приморский
сельсовет</t>
  </si>
  <si>
    <t>Таёжнинский сельсовет</t>
  </si>
  <si>
    <t>с. Филимоново ул. Майская - с. Польное, 
ул. Трактовая</t>
  </si>
  <si>
    <t>УДС города</t>
  </si>
  <si>
    <t>Разъезженский сельсовет</t>
  </si>
  <si>
    <t>с. Разъезжее ул. Саянская</t>
  </si>
  <si>
    <t>с. Ирбейское,
ул. Советская</t>
  </si>
  <si>
    <t>Новосолянский сельсовет</t>
  </si>
  <si>
    <t>с,.Новая Солянка, ул. Октябрьская</t>
  </si>
  <si>
    <t>с. Тасеево</t>
  </si>
  <si>
    <t>д. Хохловка</t>
  </si>
  <si>
    <t>ул. б/н</t>
  </si>
  <si>
    <t>д. Безручейка</t>
  </si>
  <si>
    <t>с. Холмагорское</t>
  </si>
  <si>
    <t>пер. Северный</t>
  </si>
  <si>
    <t>ул. Березовая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</si>
</sst>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.0\ _₽_-;\-* #,##0.0\ _₽_-;_-* &quot;-&quot;??\ _₽_-;_-@_-"/>
  </numFmts>
  <fonts count="17" x14ac:knownFonts="1">
    <font>
      <sz val="11"/>
      <color theme="1"/>
      <name val="Calibri"/>
      <scheme val="minor"/>
    </font>
    <font>
      <sz val="10"/>
      <name val="Arial Cyr"/>
    </font>
    <font>
      <sz val="10"/>
      <name val="Arial"/>
      <family val="2"/>
      <charset val="204"/>
    </font>
    <font>
      <sz val="11"/>
      <color indexed="64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6" tint="0.399975585192419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2" fillId="0" borderId="0"/>
    <xf numFmtId="43" fontId="16" fillId="0" borderId="0" applyFont="0" applyFill="0" applyBorder="0" applyProtection="0"/>
    <xf numFmtId="164" fontId="3" fillId="0" borderId="0" applyFont="0" applyFill="0" applyBorder="0" applyProtection="0"/>
    <xf numFmtId="164" fontId="16" fillId="0" borderId="0" applyFont="0" applyFill="0" applyBorder="0" applyProtection="0"/>
    <xf numFmtId="165" fontId="16" fillId="0" borderId="0" applyFont="0" applyFill="0" applyBorder="0" applyProtection="0"/>
  </cellStyleXfs>
  <cellXfs count="13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3" fontId="7" fillId="4" borderId="16" xfId="4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5" fillId="7" borderId="21" xfId="3" applyNumberFormat="1" applyFont="1" applyFill="1" applyBorder="1" applyAlignment="1">
      <alignment horizontal="right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49" fontId="13" fillId="6" borderId="20" xfId="3" applyNumberFormat="1" applyFont="1" applyFill="1" applyBorder="1" applyAlignment="1">
      <alignment horizontal="center" vertical="center" wrapText="1"/>
    </xf>
    <xf numFmtId="4" fontId="5" fillId="6" borderId="22" xfId="3" applyNumberFormat="1" applyFont="1" applyFill="1" applyBorder="1" applyAlignment="1">
      <alignment horizontal="right" vertical="center" wrapText="1"/>
    </xf>
    <xf numFmtId="49" fontId="5" fillId="6" borderId="24" xfId="3" applyNumberFormat="1" applyFont="1" applyFill="1" applyBorder="1" applyAlignment="1">
      <alignment horizontal="center" vertical="center" wrapText="1"/>
    </xf>
    <xf numFmtId="49" fontId="5" fillId="6" borderId="20" xfId="3" applyNumberFormat="1" applyFont="1" applyFill="1" applyBorder="1" applyAlignment="1">
      <alignment horizontal="center" vertical="center" wrapText="1"/>
    </xf>
    <xf numFmtId="49" fontId="5" fillId="6" borderId="23" xfId="3" applyNumberFormat="1" applyFont="1" applyFill="1" applyBorder="1" applyAlignment="1">
      <alignment horizontal="center" vertical="center" wrapText="1"/>
    </xf>
    <xf numFmtId="49" fontId="14" fillId="6" borderId="8" xfId="3" applyNumberFormat="1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49" fontId="13" fillId="6" borderId="8" xfId="3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49" fontId="5" fillId="6" borderId="8" xfId="3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49" fontId="5" fillId="7" borderId="23" xfId="3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center"/>
    </xf>
    <xf numFmtId="3" fontId="5" fillId="6" borderId="22" xfId="3" applyNumberFormat="1" applyFont="1" applyFill="1" applyBorder="1" applyAlignment="1">
      <alignment horizontal="right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4" fontId="5" fillId="8" borderId="22" xfId="3" applyNumberFormat="1" applyFont="1" applyFill="1" applyBorder="1" applyAlignment="1">
      <alignment horizontal="right" vertical="center" wrapText="1"/>
    </xf>
    <xf numFmtId="4" fontId="5" fillId="7" borderId="22" xfId="3" applyNumberFormat="1" applyFont="1" applyFill="1" applyBorder="1" applyAlignment="1">
      <alignment horizontal="right" vertical="center" wrapText="1"/>
    </xf>
    <xf numFmtId="49" fontId="5" fillId="7" borderId="20" xfId="3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49" fontId="5" fillId="7" borderId="8" xfId="3" applyNumberFormat="1" applyFont="1" applyFill="1" applyBorder="1" applyAlignment="1">
      <alignment horizontal="center" vertical="center" wrapText="1"/>
    </xf>
    <xf numFmtId="4" fontId="4" fillId="6" borderId="22" xfId="3" applyNumberFormat="1" applyFont="1" applyFill="1" applyBorder="1" applyAlignment="1">
      <alignment horizontal="right" vertical="center" wrapText="1"/>
    </xf>
    <xf numFmtId="49" fontId="5" fillId="7" borderId="24" xfId="3" applyNumberFormat="1" applyFont="1" applyFill="1" applyBorder="1" applyAlignment="1">
      <alignment horizontal="center" vertical="center" wrapText="1"/>
    </xf>
    <xf numFmtId="43" fontId="11" fillId="3" borderId="15" xfId="0" applyNumberFormat="1" applyFont="1" applyFill="1" applyBorder="1" applyAlignment="1">
      <alignment horizontal="right" vertical="center"/>
    </xf>
    <xf numFmtId="43" fontId="4" fillId="6" borderId="21" xfId="4" applyNumberFormat="1" applyFont="1" applyFill="1" applyBorder="1" applyAlignment="1">
      <alignment horizontal="right" vertical="center" wrapText="1"/>
    </xf>
    <xf numFmtId="43" fontId="7" fillId="4" borderId="21" xfId="4" applyNumberFormat="1" applyFont="1" applyFill="1" applyBorder="1" applyAlignment="1">
      <alignment horizontal="right" vertical="center" wrapText="1"/>
    </xf>
    <xf numFmtId="43" fontId="4" fillId="6" borderId="22" xfId="4" applyNumberFormat="1" applyFont="1" applyFill="1" applyBorder="1" applyAlignment="1">
      <alignment horizontal="right" vertical="center" wrapText="1"/>
    </xf>
    <xf numFmtId="43" fontId="7" fillId="4" borderId="22" xfId="4" applyNumberFormat="1" applyFont="1" applyFill="1" applyBorder="1" applyAlignment="1">
      <alignment horizontal="right" vertical="center" wrapText="1"/>
    </xf>
    <xf numFmtId="43" fontId="4" fillId="6" borderId="18" xfId="4" applyNumberFormat="1" applyFont="1" applyFill="1" applyBorder="1" applyAlignment="1">
      <alignment horizontal="right" vertical="center" wrapText="1"/>
    </xf>
    <xf numFmtId="43" fontId="4" fillId="6" borderId="2" xfId="4" applyNumberFormat="1" applyFont="1" applyFill="1" applyBorder="1" applyAlignment="1">
      <alignment horizontal="right" vertical="center" wrapText="1"/>
    </xf>
    <xf numFmtId="43" fontId="5" fillId="6" borderId="22" xfId="4" applyNumberFormat="1" applyFont="1" applyFill="1" applyBorder="1" applyAlignment="1">
      <alignment horizontal="right" vertical="center" wrapText="1"/>
    </xf>
    <xf numFmtId="43" fontId="8" fillId="4" borderId="22" xfId="4" applyNumberFormat="1" applyFont="1" applyFill="1" applyBorder="1" applyAlignment="1">
      <alignment horizontal="right" vertical="center" wrapText="1"/>
    </xf>
    <xf numFmtId="4" fontId="5" fillId="6" borderId="22" xfId="0" applyNumberFormat="1" applyFont="1" applyFill="1" applyBorder="1" applyAlignment="1">
      <alignment horizontal="right" vertical="center"/>
    </xf>
    <xf numFmtId="43" fontId="8" fillId="4" borderId="21" xfId="4" applyNumberFormat="1" applyFont="1" applyFill="1" applyBorder="1" applyAlignment="1">
      <alignment horizontal="right" vertical="center" wrapText="1"/>
    </xf>
    <xf numFmtId="4" fontId="5" fillId="6" borderId="18" xfId="0" applyNumberFormat="1" applyFont="1" applyFill="1" applyBorder="1" applyAlignment="1">
      <alignment horizontal="right" vertical="center" wrapText="1"/>
    </xf>
    <xf numFmtId="43" fontId="4" fillId="6" borderId="22" xfId="4" applyNumberFormat="1" applyFont="1" applyFill="1" applyBorder="1" applyAlignment="1">
      <alignment horizontal="right" vertical="center"/>
    </xf>
    <xf numFmtId="43" fontId="4" fillId="7" borderId="22" xfId="4" applyNumberFormat="1" applyFont="1" applyFill="1" applyBorder="1" applyAlignment="1">
      <alignment horizontal="right" vertical="center"/>
    </xf>
    <xf numFmtId="43" fontId="5" fillId="6" borderId="22" xfId="4" applyNumberFormat="1" applyFont="1" applyFill="1" applyBorder="1" applyAlignment="1">
      <alignment horizontal="right" vertical="center"/>
    </xf>
    <xf numFmtId="4" fontId="5" fillId="6" borderId="22" xfId="4" applyNumberFormat="1" applyFont="1" applyFill="1" applyBorder="1" applyAlignment="1">
      <alignment horizontal="right" vertical="center"/>
    </xf>
    <xf numFmtId="4" fontId="5" fillId="7" borderId="22" xfId="0" applyNumberFormat="1" applyFont="1" applyFill="1" applyBorder="1" applyAlignment="1">
      <alignment horizontal="right" vertical="center"/>
    </xf>
    <xf numFmtId="43" fontId="5" fillId="7" borderId="22" xfId="4" applyNumberFormat="1" applyFont="1" applyFill="1" applyBorder="1" applyAlignment="1">
      <alignment horizontal="right" vertical="center"/>
    </xf>
    <xf numFmtId="164" fontId="5" fillId="6" borderId="18" xfId="4" applyNumberFormat="1" applyFont="1" applyFill="1" applyBorder="1" applyAlignment="1">
      <alignment horizontal="right" vertical="center" wrapText="1"/>
    </xf>
    <xf numFmtId="4" fontId="5" fillId="7" borderId="2" xfId="0" applyNumberFormat="1" applyFont="1" applyFill="1" applyBorder="1" applyAlignment="1">
      <alignment horizontal="right" vertical="center"/>
    </xf>
    <xf numFmtId="43" fontId="5" fillId="7" borderId="18" xfId="4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4" fillId="6" borderId="14" xfId="0" applyFont="1" applyFill="1" applyBorder="1" applyAlignment="1">
      <alignment horizontal="center" vertical="center"/>
    </xf>
    <xf numFmtId="4" fontId="5" fillId="6" borderId="14" xfId="0" applyNumberFormat="1" applyFont="1" applyFill="1" applyBorder="1" applyAlignment="1">
      <alignment horizontal="right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43" fontId="8" fillId="5" borderId="22" xfId="4" applyNumberFormat="1" applyFont="1" applyFill="1" applyBorder="1" applyAlignment="1">
      <alignment horizontal="right" vertical="center" wrapText="1"/>
    </xf>
    <xf numFmtId="166" fontId="11" fillId="3" borderId="14" xfId="0" applyNumberFormat="1" applyFont="1" applyFill="1" applyBorder="1" applyAlignment="1">
      <alignment horizontal="right" vertical="center"/>
    </xf>
    <xf numFmtId="49" fontId="5" fillId="6" borderId="9" xfId="3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5" fillId="6" borderId="25" xfId="3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4" fontId="5" fillId="6" borderId="18" xfId="0" applyNumberFormat="1" applyFont="1" applyFill="1" applyBorder="1" applyAlignment="1">
      <alignment horizontal="right" vertical="center"/>
    </xf>
    <xf numFmtId="4" fontId="5" fillId="6" borderId="21" xfId="3" applyNumberFormat="1" applyFont="1" applyFill="1" applyBorder="1" applyAlignment="1">
      <alignment horizontal="right" vertical="center" wrapText="1"/>
    </xf>
    <xf numFmtId="4" fontId="5" fillId="6" borderId="18" xfId="3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43" fontId="5" fillId="6" borderId="18" xfId="4" applyNumberFormat="1" applyFont="1" applyFill="1" applyBorder="1" applyAlignment="1">
      <alignment horizontal="right" vertical="center" wrapText="1"/>
    </xf>
    <xf numFmtId="4" fontId="5" fillId="7" borderId="18" xfId="0" applyNumberFormat="1" applyFont="1" applyFill="1" applyBorder="1" applyAlignment="1">
      <alignment horizontal="right" vertical="center"/>
    </xf>
    <xf numFmtId="4" fontId="5" fillId="6" borderId="21" xfId="3" applyNumberFormat="1" applyFont="1" applyFill="1" applyBorder="1" applyAlignment="1">
      <alignment horizontal="right" vertical="center" wrapText="1"/>
    </xf>
    <xf numFmtId="4" fontId="5" fillId="6" borderId="2" xfId="3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5" fillId="6" borderId="21" xfId="0" applyNumberFormat="1" applyFont="1" applyFill="1" applyBorder="1" applyAlignment="1">
      <alignment horizontal="right" vertical="center"/>
    </xf>
    <xf numFmtId="4" fontId="5" fillId="6" borderId="18" xfId="0" applyNumberFormat="1" applyFont="1" applyFill="1" applyBorder="1" applyAlignment="1">
      <alignment horizontal="right" vertical="center"/>
    </xf>
    <xf numFmtId="43" fontId="5" fillId="6" borderId="21" xfId="4" applyNumberFormat="1" applyFont="1" applyFill="1" applyBorder="1" applyAlignment="1">
      <alignment horizontal="right" vertical="center" wrapText="1"/>
    </xf>
    <xf numFmtId="43" fontId="5" fillId="6" borderId="18" xfId="4" applyNumberFormat="1" applyFont="1" applyFill="1" applyBorder="1" applyAlignment="1">
      <alignment horizontal="right" vertical="center" wrapText="1"/>
    </xf>
    <xf numFmtId="4" fontId="5" fillId="6" borderId="18" xfId="3" applyNumberFormat="1" applyFont="1" applyFill="1" applyBorder="1" applyAlignment="1">
      <alignment horizontal="right" vertical="center" wrapText="1"/>
    </xf>
    <xf numFmtId="4" fontId="5" fillId="7" borderId="21" xfId="0" applyNumberFormat="1" applyFont="1" applyFill="1" applyBorder="1" applyAlignment="1">
      <alignment horizontal="right" vertical="center"/>
    </xf>
    <xf numFmtId="4" fontId="5" fillId="7" borderId="18" xfId="0" applyNumberFormat="1" applyFont="1" applyFill="1" applyBorder="1" applyAlignment="1">
      <alignment horizontal="right" vertical="center"/>
    </xf>
    <xf numFmtId="4" fontId="5" fillId="6" borderId="21" xfId="3" applyNumberFormat="1" applyFont="1" applyFill="1" applyBorder="1" applyAlignment="1">
      <alignment horizontal="center" vertical="center" wrapText="1"/>
    </xf>
    <xf numFmtId="4" fontId="5" fillId="6" borderId="18" xfId="3" applyNumberFormat="1" applyFont="1" applyFill="1" applyBorder="1" applyAlignment="1">
      <alignment horizontal="center" vertical="center" wrapText="1"/>
    </xf>
    <xf numFmtId="3" fontId="5" fillId="6" borderId="21" xfId="3" applyNumberFormat="1" applyFont="1" applyFill="1" applyBorder="1" applyAlignment="1">
      <alignment horizontal="right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3" fontId="7" fillId="4" borderId="18" xfId="4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_Лист1" xfId="3"/>
    <cellStyle name="Финансовый" xfId="4" builtinId="3"/>
    <cellStyle name="Финансовый 2" xfId="5"/>
    <cellStyle name="Финансовый 3" xfId="6"/>
    <cellStyle name="Финансов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214248A5-3241-6C92-A85A-8E061BA82DA2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personId="{214248A5-3241-6C92-A85A-8E061BA82DA2}" id="{00B4000C-0041-42C4-B9E3-000E005B00AC}" done="0">
    <text xml:space="preserve">2022 -12 183,2
2023 -8 183,8
</text>
  </threadedComment>
  <threadedComment ref="E66" personId="{214248A5-3241-6C92-A85A-8E061BA82DA2}" id="{0041002F-000D-4A36-AFC7-002000E300C6}" done="0">
    <text xml:space="preserve">2022 и 2023 - 14 734,00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728"/>
  <sheetViews>
    <sheetView tabSelected="1" view="pageBreakPreview" zoomScale="60" zoomScaleNormal="60" workbookViewId="0">
      <pane xSplit="4" ySplit="5" topLeftCell="E495" activePane="bottomRight" state="frozen"/>
      <selection activeCell="D291" sqref="D291"/>
      <selection pane="topRight"/>
      <selection pane="bottomLeft"/>
      <selection pane="bottomRight" activeCell="K3" sqref="K3"/>
    </sheetView>
  </sheetViews>
  <sheetFormatPr defaultRowHeight="18.75" outlineLevelRow="1" x14ac:dyDescent="0.25"/>
  <cols>
    <col min="1" max="1" width="11.7109375" style="2" customWidth="1"/>
    <col min="2" max="2" width="26.85546875" style="3" customWidth="1"/>
    <col min="3" max="3" width="29.28515625" style="4" customWidth="1"/>
    <col min="4" max="4" width="30.28515625" style="96" customWidth="1"/>
    <col min="5" max="16384" width="9.140625" style="1"/>
  </cols>
  <sheetData>
    <row r="1" spans="1:39" ht="211.5" customHeight="1" thickBot="1" x14ac:dyDescent="0.3">
      <c r="A1" s="132" t="s">
        <v>0</v>
      </c>
      <c r="B1" s="132"/>
      <c r="C1" s="132"/>
      <c r="D1" s="132"/>
    </row>
    <row r="2" spans="1:39" s="6" customFormat="1" ht="27.75" customHeight="1" x14ac:dyDescent="0.25">
      <c r="A2" s="133" t="s">
        <v>1</v>
      </c>
      <c r="B2" s="135" t="s">
        <v>2</v>
      </c>
      <c r="C2" s="135" t="s">
        <v>3</v>
      </c>
      <c r="D2" s="135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8"/>
    </row>
    <row r="3" spans="1:39" s="9" customFormat="1" ht="66.75" customHeight="1" thickBot="1" x14ac:dyDescent="0.3">
      <c r="A3" s="134"/>
      <c r="B3" s="136"/>
      <c r="C3" s="136"/>
      <c r="D3" s="13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</row>
    <row r="4" spans="1:39" s="10" customFormat="1" ht="21.75" customHeight="1" thickBot="1" x14ac:dyDescent="0.3">
      <c r="A4" s="105">
        <v>1</v>
      </c>
      <c r="B4" s="106">
        <v>2</v>
      </c>
      <c r="C4" s="106">
        <v>3</v>
      </c>
      <c r="D4" s="106">
        <v>4</v>
      </c>
    </row>
    <row r="5" spans="1:39" s="10" customFormat="1" ht="30" customHeight="1" thickBot="1" x14ac:dyDescent="0.3">
      <c r="A5" s="130" t="s">
        <v>5</v>
      </c>
      <c r="B5" s="131"/>
      <c r="C5" s="112">
        <v>434</v>
      </c>
      <c r="D5" s="75">
        <f>D504</f>
        <v>1734937320.26</v>
      </c>
    </row>
    <row r="6" spans="1:39" s="12" customFormat="1" ht="51.75" customHeight="1" x14ac:dyDescent="0.25">
      <c r="A6" s="13">
        <v>1</v>
      </c>
      <c r="B6" s="14" t="s">
        <v>6</v>
      </c>
      <c r="C6" s="15">
        <v>1</v>
      </c>
      <c r="D6" s="16">
        <f>SUM(D7)</f>
        <v>6438900</v>
      </c>
    </row>
    <row r="7" spans="1:39" s="35" customFormat="1" ht="51.75" customHeight="1" outlineLevel="1" x14ac:dyDescent="0.25">
      <c r="A7" s="32">
        <v>1</v>
      </c>
      <c r="B7" s="33" t="s">
        <v>6</v>
      </c>
      <c r="C7" s="34" t="s">
        <v>704</v>
      </c>
      <c r="D7" s="78">
        <v>6438900</v>
      </c>
    </row>
    <row r="8" spans="1:39" s="12" customFormat="1" ht="51.75" customHeight="1" x14ac:dyDescent="0.25">
      <c r="A8" s="17">
        <v>2</v>
      </c>
      <c r="B8" s="18" t="s">
        <v>7</v>
      </c>
      <c r="C8" s="19">
        <v>1</v>
      </c>
      <c r="D8" s="137">
        <f>SUM(D9)</f>
        <v>5605010.25</v>
      </c>
    </row>
    <row r="9" spans="1:39" s="37" customFormat="1" ht="51.75" customHeight="1" outlineLevel="1" x14ac:dyDescent="0.25">
      <c r="A9" s="32">
        <v>2</v>
      </c>
      <c r="B9" s="33" t="s">
        <v>7</v>
      </c>
      <c r="C9" s="36" t="s">
        <v>8</v>
      </c>
      <c r="D9" s="78">
        <v>5605010.25</v>
      </c>
    </row>
    <row r="10" spans="1:39" s="12" customFormat="1" ht="51.75" customHeight="1" x14ac:dyDescent="0.25">
      <c r="A10" s="17">
        <v>3</v>
      </c>
      <c r="B10" s="18" t="s">
        <v>9</v>
      </c>
      <c r="C10" s="19">
        <v>1</v>
      </c>
      <c r="D10" s="79">
        <f>D11+D12+D13+D14</f>
        <v>25311636.98</v>
      </c>
    </row>
    <row r="11" spans="1:39" s="37" customFormat="1" ht="51.75" customHeight="1" outlineLevel="1" x14ac:dyDescent="0.25">
      <c r="A11" s="32">
        <v>1</v>
      </c>
      <c r="B11" s="33" t="s">
        <v>9</v>
      </c>
      <c r="C11" s="36" t="s">
        <v>10</v>
      </c>
      <c r="D11" s="78">
        <v>6293268.1200000001</v>
      </c>
    </row>
    <row r="12" spans="1:39" s="37" customFormat="1" ht="51.75" customHeight="1" outlineLevel="1" x14ac:dyDescent="0.25">
      <c r="A12" s="32">
        <v>2</v>
      </c>
      <c r="B12" s="33" t="s">
        <v>9</v>
      </c>
      <c r="C12" s="38" t="s">
        <v>11</v>
      </c>
      <c r="D12" s="80">
        <v>10773435.25</v>
      </c>
    </row>
    <row r="13" spans="1:39" s="37" customFormat="1" ht="51.75" customHeight="1" outlineLevel="1" x14ac:dyDescent="0.25">
      <c r="A13" s="32">
        <v>3</v>
      </c>
      <c r="B13" s="33" t="s">
        <v>9</v>
      </c>
      <c r="C13" s="38" t="s">
        <v>12</v>
      </c>
      <c r="D13" s="81">
        <v>5699998.8200000003</v>
      </c>
    </row>
    <row r="14" spans="1:39" s="37" customFormat="1" ht="51.75" customHeight="1" outlineLevel="1" x14ac:dyDescent="0.25">
      <c r="A14" s="32">
        <v>4</v>
      </c>
      <c r="B14" s="33" t="s">
        <v>9</v>
      </c>
      <c r="C14" s="36" t="s">
        <v>13</v>
      </c>
      <c r="D14" s="76">
        <v>2544934.79</v>
      </c>
    </row>
    <row r="15" spans="1:39" s="12" customFormat="1" ht="51.75" customHeight="1" x14ac:dyDescent="0.25">
      <c r="A15" s="17">
        <v>4</v>
      </c>
      <c r="B15" s="18" t="s">
        <v>14</v>
      </c>
      <c r="C15" s="19">
        <v>1</v>
      </c>
      <c r="D15" s="77">
        <f>D16+D18+D17</f>
        <v>45937413.200000003</v>
      </c>
    </row>
    <row r="16" spans="1:39" s="37" customFormat="1" ht="51.75" customHeight="1" outlineLevel="1" x14ac:dyDescent="0.25">
      <c r="A16" s="32">
        <v>1</v>
      </c>
      <c r="B16" s="33" t="s">
        <v>14</v>
      </c>
      <c r="C16" s="36" t="s">
        <v>15</v>
      </c>
      <c r="D16" s="76">
        <v>21159326.02</v>
      </c>
    </row>
    <row r="17" spans="1:4" s="37" customFormat="1" ht="51.75" customHeight="1" outlineLevel="1" x14ac:dyDescent="0.25">
      <c r="A17" s="32">
        <v>2</v>
      </c>
      <c r="B17" s="33" t="s">
        <v>14</v>
      </c>
      <c r="C17" s="36" t="s">
        <v>16</v>
      </c>
      <c r="D17" s="76">
        <v>9769903.3599999994</v>
      </c>
    </row>
    <row r="18" spans="1:4" s="37" customFormat="1" ht="51.75" customHeight="1" outlineLevel="1" x14ac:dyDescent="0.25">
      <c r="A18" s="32">
        <v>3</v>
      </c>
      <c r="B18" s="39" t="s">
        <v>14</v>
      </c>
      <c r="C18" s="36" t="s">
        <v>17</v>
      </c>
      <c r="D18" s="78">
        <v>15008183.82</v>
      </c>
    </row>
    <row r="19" spans="1:4" s="12" customFormat="1" ht="51.75" customHeight="1" x14ac:dyDescent="0.25">
      <c r="A19" s="17">
        <v>5</v>
      </c>
      <c r="B19" s="18" t="s">
        <v>18</v>
      </c>
      <c r="C19" s="20">
        <v>1</v>
      </c>
      <c r="D19" s="79">
        <f>D20+D21</f>
        <v>33854700</v>
      </c>
    </row>
    <row r="20" spans="1:4" s="37" customFormat="1" ht="51.75" customHeight="1" outlineLevel="1" x14ac:dyDescent="0.25">
      <c r="A20" s="32">
        <v>1</v>
      </c>
      <c r="B20" s="33" t="s">
        <v>18</v>
      </c>
      <c r="C20" s="36" t="s">
        <v>19</v>
      </c>
      <c r="D20" s="82">
        <v>8183800</v>
      </c>
    </row>
    <row r="21" spans="1:4" s="37" customFormat="1" ht="51.75" customHeight="1" outlineLevel="1" x14ac:dyDescent="0.25">
      <c r="A21" s="32">
        <v>2</v>
      </c>
      <c r="B21" s="33" t="s">
        <v>18</v>
      </c>
      <c r="C21" s="36" t="s">
        <v>20</v>
      </c>
      <c r="D21" s="82">
        <v>25670900</v>
      </c>
    </row>
    <row r="22" spans="1:4" s="12" customFormat="1" ht="51.75" customHeight="1" x14ac:dyDescent="0.25">
      <c r="A22" s="17">
        <v>6</v>
      </c>
      <c r="B22" s="18" t="s">
        <v>21</v>
      </c>
      <c r="C22" s="21">
        <v>1</v>
      </c>
      <c r="D22" s="83">
        <f>D23+D24+D25+D26+D27+D28+D29</f>
        <v>42560770</v>
      </c>
    </row>
    <row r="23" spans="1:4" s="37" customFormat="1" ht="51.75" customHeight="1" outlineLevel="1" x14ac:dyDescent="0.25">
      <c r="A23" s="32">
        <v>1</v>
      </c>
      <c r="B23" s="33" t="s">
        <v>21</v>
      </c>
      <c r="C23" s="40" t="s">
        <v>22</v>
      </c>
      <c r="D23" s="111">
        <v>12430800</v>
      </c>
    </row>
    <row r="24" spans="1:4" s="37" customFormat="1" ht="51.75" customHeight="1" outlineLevel="1" x14ac:dyDescent="0.25">
      <c r="A24" s="32">
        <v>2</v>
      </c>
      <c r="B24" s="33" t="s">
        <v>21</v>
      </c>
      <c r="C24" s="40" t="s">
        <v>23</v>
      </c>
      <c r="D24" s="111">
        <v>2750500</v>
      </c>
    </row>
    <row r="25" spans="1:4" s="37" customFormat="1" ht="51.75" customHeight="1" outlineLevel="1" x14ac:dyDescent="0.25">
      <c r="A25" s="32">
        <v>3</v>
      </c>
      <c r="B25" s="33" t="s">
        <v>21</v>
      </c>
      <c r="C25" s="40" t="s">
        <v>24</v>
      </c>
      <c r="D25" s="111">
        <v>3974260</v>
      </c>
    </row>
    <row r="26" spans="1:4" s="37" customFormat="1" ht="51.75" customHeight="1" outlineLevel="1" x14ac:dyDescent="0.25">
      <c r="A26" s="32">
        <v>4</v>
      </c>
      <c r="B26" s="33" t="s">
        <v>21</v>
      </c>
      <c r="C26" s="40" t="s">
        <v>25</v>
      </c>
      <c r="D26" s="111">
        <v>5151580</v>
      </c>
    </row>
    <row r="27" spans="1:4" s="37" customFormat="1" ht="51.75" customHeight="1" outlineLevel="1" x14ac:dyDescent="0.25">
      <c r="A27" s="32">
        <v>5</v>
      </c>
      <c r="B27" s="33" t="s">
        <v>21</v>
      </c>
      <c r="C27" s="40" t="s">
        <v>26</v>
      </c>
      <c r="D27" s="111">
        <v>14526560</v>
      </c>
    </row>
    <row r="28" spans="1:4" s="37" customFormat="1" ht="51.75" customHeight="1" outlineLevel="1" x14ac:dyDescent="0.25">
      <c r="A28" s="32">
        <v>6</v>
      </c>
      <c r="B28" s="33" t="s">
        <v>21</v>
      </c>
      <c r="C28" s="40" t="s">
        <v>27</v>
      </c>
      <c r="D28" s="111">
        <v>1394990</v>
      </c>
    </row>
    <row r="29" spans="1:4" s="37" customFormat="1" ht="51.75" customHeight="1" outlineLevel="1" x14ac:dyDescent="0.25">
      <c r="A29" s="32">
        <v>7</v>
      </c>
      <c r="B29" s="33" t="s">
        <v>21</v>
      </c>
      <c r="C29" s="40" t="s">
        <v>28</v>
      </c>
      <c r="D29" s="41">
        <v>2332080</v>
      </c>
    </row>
    <row r="30" spans="1:4" s="22" customFormat="1" ht="51.75" customHeight="1" x14ac:dyDescent="0.25">
      <c r="A30" s="17">
        <v>7</v>
      </c>
      <c r="B30" s="23" t="s">
        <v>29</v>
      </c>
      <c r="C30" s="21">
        <v>1</v>
      </c>
      <c r="D30" s="83">
        <f>D31+D32+D33+D34+D35+D36</f>
        <v>198077214.63999999</v>
      </c>
    </row>
    <row r="31" spans="1:4" s="37" customFormat="1" ht="45.75" customHeight="1" outlineLevel="1" x14ac:dyDescent="0.25">
      <c r="A31" s="32">
        <v>1</v>
      </c>
      <c r="B31" s="42" t="s">
        <v>30</v>
      </c>
      <c r="C31" s="43" t="s">
        <v>31</v>
      </c>
      <c r="D31" s="109">
        <v>20016127</v>
      </c>
    </row>
    <row r="32" spans="1:4" s="37" customFormat="1" ht="54" customHeight="1" outlineLevel="1" x14ac:dyDescent="0.25">
      <c r="A32" s="32">
        <v>2</v>
      </c>
      <c r="B32" s="44" t="s">
        <v>30</v>
      </c>
      <c r="C32" s="45" t="s">
        <v>32</v>
      </c>
      <c r="D32" s="41">
        <v>6405536.6100000003</v>
      </c>
    </row>
    <row r="33" spans="1:4" s="37" customFormat="1" ht="54" customHeight="1" outlineLevel="1" x14ac:dyDescent="0.25">
      <c r="A33" s="32">
        <v>3</v>
      </c>
      <c r="B33" s="44" t="s">
        <v>30</v>
      </c>
      <c r="C33" s="45" t="s">
        <v>33</v>
      </c>
      <c r="D33" s="110">
        <v>77480761.090000004</v>
      </c>
    </row>
    <row r="34" spans="1:4" s="37" customFormat="1" ht="54" customHeight="1" outlineLevel="1" x14ac:dyDescent="0.25">
      <c r="A34" s="32">
        <v>4</v>
      </c>
      <c r="B34" s="44" t="s">
        <v>30</v>
      </c>
      <c r="C34" s="45" t="s">
        <v>34</v>
      </c>
      <c r="D34" s="110">
        <v>16425173.59</v>
      </c>
    </row>
    <row r="35" spans="1:4" s="37" customFormat="1" ht="54" customHeight="1" outlineLevel="1" x14ac:dyDescent="0.25">
      <c r="A35" s="32">
        <v>5</v>
      </c>
      <c r="B35" s="44" t="s">
        <v>30</v>
      </c>
      <c r="C35" s="45" t="s">
        <v>35</v>
      </c>
      <c r="D35" s="110">
        <v>28355500.52</v>
      </c>
    </row>
    <row r="36" spans="1:4" s="37" customFormat="1" ht="37.5" customHeight="1" outlineLevel="1" x14ac:dyDescent="0.25">
      <c r="A36" s="32">
        <v>6</v>
      </c>
      <c r="B36" s="44" t="s">
        <v>30</v>
      </c>
      <c r="C36" s="45" t="s">
        <v>36</v>
      </c>
      <c r="D36" s="110">
        <v>49394115.829999998</v>
      </c>
    </row>
    <row r="37" spans="1:4" s="22" customFormat="1" ht="51.75" customHeight="1" x14ac:dyDescent="0.25">
      <c r="A37" s="17">
        <v>8</v>
      </c>
      <c r="B37" s="23" t="s">
        <v>37</v>
      </c>
      <c r="C37" s="21"/>
      <c r="D37" s="83">
        <f>D38</f>
        <v>28700000</v>
      </c>
    </row>
    <row r="38" spans="1:4" s="35" customFormat="1" ht="51.75" customHeight="1" outlineLevel="1" x14ac:dyDescent="0.25">
      <c r="A38" s="32">
        <v>1</v>
      </c>
      <c r="B38" s="42" t="s">
        <v>38</v>
      </c>
      <c r="C38" s="46" t="s">
        <v>39</v>
      </c>
      <c r="D38" s="119">
        <v>28700000</v>
      </c>
    </row>
    <row r="39" spans="1:4" s="35" customFormat="1" ht="51.75" customHeight="1" outlineLevel="1" x14ac:dyDescent="0.25">
      <c r="A39" s="32">
        <v>2</v>
      </c>
      <c r="B39" s="42" t="s">
        <v>38</v>
      </c>
      <c r="C39" s="46" t="s">
        <v>40</v>
      </c>
      <c r="D39" s="129"/>
    </row>
    <row r="40" spans="1:4" s="35" customFormat="1" ht="51.75" customHeight="1" outlineLevel="1" x14ac:dyDescent="0.25">
      <c r="A40" s="32">
        <v>3</v>
      </c>
      <c r="B40" s="42" t="s">
        <v>38</v>
      </c>
      <c r="C40" s="46" t="s">
        <v>41</v>
      </c>
      <c r="D40" s="129"/>
    </row>
    <row r="41" spans="1:4" s="35" customFormat="1" ht="51.75" customHeight="1" outlineLevel="1" x14ac:dyDescent="0.25">
      <c r="A41" s="32">
        <v>4</v>
      </c>
      <c r="B41" s="44" t="s">
        <v>38</v>
      </c>
      <c r="C41" s="47" t="s">
        <v>42</v>
      </c>
      <c r="D41" s="120"/>
    </row>
    <row r="42" spans="1:4" s="22" customFormat="1" ht="51.75" customHeight="1" x14ac:dyDescent="0.25">
      <c r="A42" s="17">
        <v>9</v>
      </c>
      <c r="B42" s="18" t="s">
        <v>43</v>
      </c>
      <c r="C42" s="21">
        <v>1</v>
      </c>
      <c r="D42" s="83">
        <f>D43+D44</f>
        <v>19686910.050000001</v>
      </c>
    </row>
    <row r="43" spans="1:4" s="37" customFormat="1" ht="63" customHeight="1" outlineLevel="1" x14ac:dyDescent="0.25">
      <c r="A43" s="32">
        <v>1</v>
      </c>
      <c r="B43" s="33" t="s">
        <v>43</v>
      </c>
      <c r="C43" s="48" t="s">
        <v>44</v>
      </c>
      <c r="D43" s="82">
        <v>2029071.52</v>
      </c>
    </row>
    <row r="44" spans="1:4" s="37" customFormat="1" ht="53.25" customHeight="1" outlineLevel="1" x14ac:dyDescent="0.25">
      <c r="A44" s="32">
        <v>2</v>
      </c>
      <c r="B44" s="33" t="s">
        <v>43</v>
      </c>
      <c r="C44" s="48" t="s">
        <v>45</v>
      </c>
      <c r="D44" s="82">
        <v>17657838.530000001</v>
      </c>
    </row>
    <row r="45" spans="1:4" s="22" customFormat="1" ht="51.75" customHeight="1" x14ac:dyDescent="0.25">
      <c r="A45" s="17">
        <v>10</v>
      </c>
      <c r="B45" s="18" t="s">
        <v>46</v>
      </c>
      <c r="C45" s="21">
        <v>1</v>
      </c>
      <c r="D45" s="83">
        <f>D46</f>
        <v>11990100</v>
      </c>
    </row>
    <row r="46" spans="1:4" s="37" customFormat="1" ht="51.75" customHeight="1" outlineLevel="1" x14ac:dyDescent="0.25">
      <c r="A46" s="32">
        <v>1</v>
      </c>
      <c r="B46" s="33" t="s">
        <v>46</v>
      </c>
      <c r="C46" s="43" t="s">
        <v>47</v>
      </c>
      <c r="D46" s="111">
        <v>11990100</v>
      </c>
    </row>
    <row r="47" spans="1:4" s="22" customFormat="1" ht="51.75" customHeight="1" x14ac:dyDescent="0.25">
      <c r="A47" s="17">
        <v>11</v>
      </c>
      <c r="B47" s="23" t="s">
        <v>48</v>
      </c>
      <c r="C47" s="21">
        <v>1</v>
      </c>
      <c r="D47" s="83">
        <f>D48</f>
        <v>26214759</v>
      </c>
    </row>
    <row r="48" spans="1:4" s="37" customFormat="1" ht="51.75" customHeight="1" outlineLevel="1" x14ac:dyDescent="0.25">
      <c r="A48" s="32">
        <v>1</v>
      </c>
      <c r="B48" s="39" t="s">
        <v>48</v>
      </c>
      <c r="C48" s="36" t="s">
        <v>49</v>
      </c>
      <c r="D48" s="82">
        <v>26214759</v>
      </c>
    </row>
    <row r="49" spans="1:4" s="22" customFormat="1" ht="51.75" customHeight="1" x14ac:dyDescent="0.25">
      <c r="A49" s="17">
        <v>12</v>
      </c>
      <c r="B49" s="23" t="s">
        <v>50</v>
      </c>
      <c r="C49" s="21">
        <v>1</v>
      </c>
      <c r="D49" s="83">
        <f>D50+D51</f>
        <v>58478000</v>
      </c>
    </row>
    <row r="50" spans="1:4" s="37" customFormat="1" ht="51.75" customHeight="1" outlineLevel="1" x14ac:dyDescent="0.25">
      <c r="A50" s="32">
        <v>1</v>
      </c>
      <c r="B50" s="49" t="s">
        <v>50</v>
      </c>
      <c r="C50" s="50" t="s">
        <v>51</v>
      </c>
      <c r="D50" s="82">
        <v>42883800</v>
      </c>
    </row>
    <row r="51" spans="1:4" s="37" customFormat="1" ht="51.75" customHeight="1" outlineLevel="1" x14ac:dyDescent="0.25">
      <c r="A51" s="32">
        <v>2</v>
      </c>
      <c r="B51" s="49" t="s">
        <v>50</v>
      </c>
      <c r="C51" s="50" t="s">
        <v>52</v>
      </c>
      <c r="D51" s="82">
        <v>15594200</v>
      </c>
    </row>
    <row r="52" spans="1:4" s="22" customFormat="1" ht="51.75" customHeight="1" x14ac:dyDescent="0.25">
      <c r="A52" s="17">
        <v>13</v>
      </c>
      <c r="B52" s="23" t="s">
        <v>53</v>
      </c>
      <c r="C52" s="24">
        <v>1</v>
      </c>
      <c r="D52" s="83">
        <f>D53+D54+D55</f>
        <v>24052400</v>
      </c>
    </row>
    <row r="53" spans="1:4" s="37" customFormat="1" ht="51.75" customHeight="1" outlineLevel="1" x14ac:dyDescent="0.25">
      <c r="A53" s="32">
        <v>1</v>
      </c>
      <c r="B53" s="39" t="s">
        <v>53</v>
      </c>
      <c r="C53" s="43" t="s">
        <v>54</v>
      </c>
      <c r="D53" s="109">
        <v>5679388.5300000003</v>
      </c>
    </row>
    <row r="54" spans="1:4" s="37" customFormat="1" ht="51.75" customHeight="1" outlineLevel="1" x14ac:dyDescent="0.25">
      <c r="A54" s="32">
        <v>2</v>
      </c>
      <c r="B54" s="39" t="s">
        <v>53</v>
      </c>
      <c r="C54" s="43" t="s">
        <v>55</v>
      </c>
      <c r="D54" s="109">
        <v>7696944.2699999996</v>
      </c>
    </row>
    <row r="55" spans="1:4" s="37" customFormat="1" ht="51.75" customHeight="1" outlineLevel="1" x14ac:dyDescent="0.25">
      <c r="A55" s="32">
        <v>3</v>
      </c>
      <c r="B55" s="39" t="s">
        <v>53</v>
      </c>
      <c r="C55" s="51" t="s">
        <v>56</v>
      </c>
      <c r="D55" s="84">
        <v>10676067.199999999</v>
      </c>
    </row>
    <row r="56" spans="1:4" s="22" customFormat="1" ht="51.75" customHeight="1" x14ac:dyDescent="0.25">
      <c r="A56" s="17">
        <v>14</v>
      </c>
      <c r="B56" s="25" t="s">
        <v>57</v>
      </c>
      <c r="C56" s="24">
        <v>1</v>
      </c>
      <c r="D56" s="83">
        <f>D57+D58</f>
        <v>3497800</v>
      </c>
    </row>
    <row r="57" spans="1:4" s="35" customFormat="1" ht="51.75" customHeight="1" outlineLevel="1" x14ac:dyDescent="0.25">
      <c r="A57" s="32">
        <v>1</v>
      </c>
      <c r="B57" s="49" t="s">
        <v>58</v>
      </c>
      <c r="C57" s="43" t="s">
        <v>59</v>
      </c>
      <c r="D57" s="111">
        <v>1368600</v>
      </c>
    </row>
    <row r="58" spans="1:4" s="35" customFormat="1" ht="51.75" customHeight="1" outlineLevel="1" x14ac:dyDescent="0.25">
      <c r="A58" s="32">
        <v>2</v>
      </c>
      <c r="B58" s="49" t="s">
        <v>58</v>
      </c>
      <c r="C58" s="43" t="s">
        <v>60</v>
      </c>
      <c r="D58" s="41">
        <v>2129200</v>
      </c>
    </row>
    <row r="59" spans="1:4" s="22" customFormat="1" ht="51.75" customHeight="1" x14ac:dyDescent="0.25">
      <c r="A59" s="17">
        <v>15</v>
      </c>
      <c r="B59" s="25" t="s">
        <v>61</v>
      </c>
      <c r="C59" s="24">
        <v>1</v>
      </c>
      <c r="D59" s="83">
        <f>D60+D61</f>
        <v>10775545.65</v>
      </c>
    </row>
    <row r="60" spans="1:4" s="35" customFormat="1" ht="51.75" customHeight="1" outlineLevel="1" x14ac:dyDescent="0.25">
      <c r="A60" s="32">
        <v>1</v>
      </c>
      <c r="B60" s="42" t="s">
        <v>62</v>
      </c>
      <c r="C60" s="43" t="s">
        <v>418</v>
      </c>
      <c r="D60" s="121">
        <v>10775545.65</v>
      </c>
    </row>
    <row r="61" spans="1:4" s="35" customFormat="1" ht="51.75" customHeight="1" outlineLevel="1" x14ac:dyDescent="0.25">
      <c r="A61" s="32">
        <v>2</v>
      </c>
      <c r="B61" s="42" t="s">
        <v>62</v>
      </c>
      <c r="C61" s="43" t="s">
        <v>419</v>
      </c>
      <c r="D61" s="122"/>
    </row>
    <row r="62" spans="1:4" s="22" customFormat="1" ht="51.75" customHeight="1" x14ac:dyDescent="0.25">
      <c r="A62" s="17">
        <v>16</v>
      </c>
      <c r="B62" s="25" t="s">
        <v>63</v>
      </c>
      <c r="C62" s="24">
        <v>6</v>
      </c>
      <c r="D62" s="83">
        <f>D63+D64+D65+D66+D67+D68+D69+D70+D71</f>
        <v>18550000</v>
      </c>
    </row>
    <row r="63" spans="1:4" s="35" customFormat="1" ht="51.75" customHeight="1" outlineLevel="1" x14ac:dyDescent="0.25">
      <c r="A63" s="32">
        <v>1</v>
      </c>
      <c r="B63" s="49" t="s">
        <v>64</v>
      </c>
      <c r="C63" s="43" t="s">
        <v>65</v>
      </c>
      <c r="D63" s="41">
        <v>700000</v>
      </c>
    </row>
    <row r="64" spans="1:4" s="35" customFormat="1" ht="51.75" customHeight="1" outlineLevel="1" x14ac:dyDescent="0.25">
      <c r="A64" s="32">
        <v>2</v>
      </c>
      <c r="B64" s="49" t="s">
        <v>64</v>
      </c>
      <c r="C64" s="51" t="s">
        <v>66</v>
      </c>
      <c r="D64" s="41">
        <v>3858000</v>
      </c>
    </row>
    <row r="65" spans="1:4" s="35" customFormat="1" ht="51.75" customHeight="1" outlineLevel="1" x14ac:dyDescent="0.25">
      <c r="A65" s="32">
        <v>3</v>
      </c>
      <c r="B65" s="49" t="s">
        <v>67</v>
      </c>
      <c r="C65" s="51" t="s">
        <v>68</v>
      </c>
      <c r="D65" s="41">
        <v>2280000</v>
      </c>
    </row>
    <row r="66" spans="1:4" s="35" customFormat="1" ht="51.75" customHeight="1" outlineLevel="1" x14ac:dyDescent="0.25">
      <c r="A66" s="32">
        <v>4</v>
      </c>
      <c r="B66" s="49" t="s">
        <v>69</v>
      </c>
      <c r="C66" s="51" t="s">
        <v>70</v>
      </c>
      <c r="D66" s="41">
        <v>1805000</v>
      </c>
    </row>
    <row r="67" spans="1:4" s="35" customFormat="1" ht="51.75" customHeight="1" outlineLevel="1" x14ac:dyDescent="0.25">
      <c r="A67" s="32">
        <v>5</v>
      </c>
      <c r="B67" s="49" t="s">
        <v>69</v>
      </c>
      <c r="C67" s="51" t="s">
        <v>71</v>
      </c>
      <c r="D67" s="41">
        <v>3877000</v>
      </c>
    </row>
    <row r="68" spans="1:4" s="35" customFormat="1" ht="51.75" customHeight="1" outlineLevel="1" x14ac:dyDescent="0.25">
      <c r="A68" s="32">
        <v>6</v>
      </c>
      <c r="B68" s="49" t="s">
        <v>72</v>
      </c>
      <c r="C68" s="51" t="s">
        <v>73</v>
      </c>
      <c r="D68" s="41">
        <v>2210000</v>
      </c>
    </row>
    <row r="69" spans="1:4" s="35" customFormat="1" ht="51.75" customHeight="1" outlineLevel="1" x14ac:dyDescent="0.25">
      <c r="A69" s="32">
        <v>7</v>
      </c>
      <c r="B69" s="49" t="s">
        <v>74</v>
      </c>
      <c r="C69" s="51" t="s">
        <v>75</v>
      </c>
      <c r="D69" s="41">
        <v>1937000</v>
      </c>
    </row>
    <row r="70" spans="1:4" s="35" customFormat="1" ht="51.75" customHeight="1" outlineLevel="1" x14ac:dyDescent="0.25">
      <c r="A70" s="32">
        <v>8</v>
      </c>
      <c r="B70" s="49" t="s">
        <v>76</v>
      </c>
      <c r="C70" s="51" t="s">
        <v>77</v>
      </c>
      <c r="D70" s="41">
        <v>1820000</v>
      </c>
    </row>
    <row r="71" spans="1:4" s="35" customFormat="1" ht="51.75" customHeight="1" outlineLevel="1" x14ac:dyDescent="0.25">
      <c r="A71" s="32">
        <v>9</v>
      </c>
      <c r="B71" s="49" t="s">
        <v>76</v>
      </c>
      <c r="C71" s="51" t="s">
        <v>78</v>
      </c>
      <c r="D71" s="41">
        <v>63000</v>
      </c>
    </row>
    <row r="72" spans="1:4" s="22" customFormat="1" ht="51.75" customHeight="1" x14ac:dyDescent="0.25">
      <c r="A72" s="17">
        <v>17</v>
      </c>
      <c r="B72" s="25" t="s">
        <v>79</v>
      </c>
      <c r="C72" s="24">
        <v>8</v>
      </c>
      <c r="D72" s="83">
        <f>SUM(D73:D80)</f>
        <v>15269200</v>
      </c>
    </row>
    <row r="73" spans="1:4" s="53" customFormat="1" ht="75" customHeight="1" outlineLevel="1" x14ac:dyDescent="0.25">
      <c r="A73" s="32">
        <v>1</v>
      </c>
      <c r="B73" s="44" t="s">
        <v>80</v>
      </c>
      <c r="C73" s="48" t="s">
        <v>81</v>
      </c>
      <c r="D73" s="110">
        <v>1293200</v>
      </c>
    </row>
    <row r="74" spans="1:4" s="53" customFormat="1" ht="51.75" customHeight="1" outlineLevel="1" x14ac:dyDescent="0.25">
      <c r="A74" s="32">
        <v>2</v>
      </c>
      <c r="B74" s="44" t="s">
        <v>82</v>
      </c>
      <c r="C74" s="48" t="s">
        <v>83</v>
      </c>
      <c r="D74" s="110">
        <v>1148000</v>
      </c>
    </row>
    <row r="75" spans="1:4" s="53" customFormat="1" ht="51.75" customHeight="1" outlineLevel="1" x14ac:dyDescent="0.25">
      <c r="A75" s="32">
        <v>3</v>
      </c>
      <c r="B75" s="56" t="s">
        <v>84</v>
      </c>
      <c r="C75" s="57" t="s">
        <v>85</v>
      </c>
      <c r="D75" s="31">
        <v>2771200</v>
      </c>
    </row>
    <row r="76" spans="1:4" s="53" customFormat="1" ht="51.75" customHeight="1" outlineLevel="1" x14ac:dyDescent="0.25">
      <c r="A76" s="32">
        <v>4</v>
      </c>
      <c r="B76" s="56" t="s">
        <v>86</v>
      </c>
      <c r="C76" s="57" t="s">
        <v>87</v>
      </c>
      <c r="D76" s="31">
        <v>1640000</v>
      </c>
    </row>
    <row r="77" spans="1:4" s="53" customFormat="1" ht="51.75" customHeight="1" outlineLevel="1" x14ac:dyDescent="0.25">
      <c r="A77" s="32">
        <v>5</v>
      </c>
      <c r="B77" s="44" t="s">
        <v>88</v>
      </c>
      <c r="C77" s="48" t="s">
        <v>89</v>
      </c>
      <c r="D77" s="110">
        <v>2220000</v>
      </c>
    </row>
    <row r="78" spans="1:4" s="53" customFormat="1" ht="51.75" customHeight="1" outlineLevel="1" x14ac:dyDescent="0.25">
      <c r="A78" s="32">
        <v>6</v>
      </c>
      <c r="B78" s="56" t="s">
        <v>90</v>
      </c>
      <c r="C78" s="57" t="s">
        <v>91</v>
      </c>
      <c r="D78" s="31">
        <v>1926300</v>
      </c>
    </row>
    <row r="79" spans="1:4" s="53" customFormat="1" ht="51.75" customHeight="1" outlineLevel="1" x14ac:dyDescent="0.25">
      <c r="A79" s="32">
        <v>7</v>
      </c>
      <c r="B79" s="56" t="s">
        <v>92</v>
      </c>
      <c r="C79" s="57" t="s">
        <v>93</v>
      </c>
      <c r="D79" s="31">
        <v>2133800</v>
      </c>
    </row>
    <row r="80" spans="1:4" s="53" customFormat="1" ht="51.75" customHeight="1" outlineLevel="1" x14ac:dyDescent="0.25">
      <c r="A80" s="32">
        <v>8</v>
      </c>
      <c r="B80" s="56" t="s">
        <v>94</v>
      </c>
      <c r="C80" s="57" t="s">
        <v>95</v>
      </c>
      <c r="D80" s="31">
        <v>2136700</v>
      </c>
    </row>
    <row r="81" spans="1:4" s="22" customFormat="1" ht="51.75" customHeight="1" x14ac:dyDescent="0.25">
      <c r="A81" s="17">
        <v>18</v>
      </c>
      <c r="B81" s="25" t="s">
        <v>96</v>
      </c>
      <c r="C81" s="24">
        <v>5</v>
      </c>
      <c r="D81" s="83">
        <f>SUM(D82:D93)</f>
        <v>34716212.420000002</v>
      </c>
    </row>
    <row r="82" spans="1:4" s="53" customFormat="1" ht="51.75" customHeight="1" outlineLevel="1" x14ac:dyDescent="0.25">
      <c r="A82" s="32">
        <v>1</v>
      </c>
      <c r="B82" s="49" t="s">
        <v>97</v>
      </c>
      <c r="C82" s="52" t="s">
        <v>98</v>
      </c>
      <c r="D82" s="110">
        <v>1074000</v>
      </c>
    </row>
    <row r="83" spans="1:4" s="53" customFormat="1" ht="51.75" customHeight="1" outlineLevel="1" x14ac:dyDescent="0.25">
      <c r="A83" s="32">
        <v>2</v>
      </c>
      <c r="B83" s="49" t="s">
        <v>97</v>
      </c>
      <c r="C83" s="52" t="s">
        <v>99</v>
      </c>
      <c r="D83" s="110">
        <v>4565000</v>
      </c>
    </row>
    <row r="84" spans="1:4" s="53" customFormat="1" ht="51.75" customHeight="1" outlineLevel="1" x14ac:dyDescent="0.25">
      <c r="A84" s="32">
        <v>3</v>
      </c>
      <c r="B84" s="49" t="s">
        <v>97</v>
      </c>
      <c r="C84" s="52" t="s">
        <v>100</v>
      </c>
      <c r="D84" s="110">
        <v>1091000</v>
      </c>
    </row>
    <row r="85" spans="1:4" s="53" customFormat="1" ht="51.75" customHeight="1" outlineLevel="1" x14ac:dyDescent="0.25">
      <c r="A85" s="32">
        <v>4</v>
      </c>
      <c r="B85" s="49" t="s">
        <v>97</v>
      </c>
      <c r="C85" s="52" t="s">
        <v>101</v>
      </c>
      <c r="D85" s="110">
        <v>1131000</v>
      </c>
    </row>
    <row r="86" spans="1:4" s="53" customFormat="1" ht="51.75" customHeight="1" outlineLevel="1" x14ac:dyDescent="0.25">
      <c r="A86" s="32">
        <v>5</v>
      </c>
      <c r="B86" s="49" t="s">
        <v>97</v>
      </c>
      <c r="C86" s="52" t="s">
        <v>102</v>
      </c>
      <c r="D86" s="110">
        <v>2893000</v>
      </c>
    </row>
    <row r="87" spans="1:4" s="53" customFormat="1" ht="51.75" customHeight="1" outlineLevel="1" x14ac:dyDescent="0.25">
      <c r="A87" s="32">
        <v>6</v>
      </c>
      <c r="B87" s="49" t="s">
        <v>701</v>
      </c>
      <c r="C87" s="55" t="s">
        <v>103</v>
      </c>
      <c r="D87" s="31">
        <v>8316595.0800000001</v>
      </c>
    </row>
    <row r="88" spans="1:4" s="53" customFormat="1" ht="51.75" customHeight="1" outlineLevel="1" x14ac:dyDescent="0.25">
      <c r="A88" s="32">
        <v>7</v>
      </c>
      <c r="B88" s="49" t="s">
        <v>104</v>
      </c>
      <c r="C88" s="52" t="s">
        <v>105</v>
      </c>
      <c r="D88" s="110">
        <v>5343000</v>
      </c>
    </row>
    <row r="89" spans="1:4" s="53" customFormat="1" ht="51.75" customHeight="1" outlineLevel="1" x14ac:dyDescent="0.25">
      <c r="A89" s="32">
        <v>8</v>
      </c>
      <c r="B89" s="54" t="s">
        <v>104</v>
      </c>
      <c r="C89" s="55" t="s">
        <v>106</v>
      </c>
      <c r="D89" s="31">
        <v>3747600</v>
      </c>
    </row>
    <row r="90" spans="1:4" s="53" customFormat="1" ht="51.75" customHeight="1" outlineLevel="1" x14ac:dyDescent="0.25">
      <c r="A90" s="32">
        <v>9</v>
      </c>
      <c r="B90" s="49" t="s">
        <v>107</v>
      </c>
      <c r="C90" s="52" t="s">
        <v>108</v>
      </c>
      <c r="D90" s="115">
        <v>4945954</v>
      </c>
    </row>
    <row r="91" spans="1:4" s="53" customFormat="1" ht="51.75" customHeight="1" outlineLevel="1" x14ac:dyDescent="0.25">
      <c r="A91" s="32">
        <v>10</v>
      </c>
      <c r="B91" s="49" t="s">
        <v>107</v>
      </c>
      <c r="C91" s="52" t="s">
        <v>109</v>
      </c>
      <c r="D91" s="123"/>
    </row>
    <row r="92" spans="1:4" s="53" customFormat="1" ht="51.75" customHeight="1" outlineLevel="1" x14ac:dyDescent="0.25">
      <c r="A92" s="32">
        <v>11</v>
      </c>
      <c r="B92" s="49" t="s">
        <v>110</v>
      </c>
      <c r="C92" s="52" t="s">
        <v>111</v>
      </c>
      <c r="D92" s="110">
        <v>703627.06</v>
      </c>
    </row>
    <row r="93" spans="1:4" s="53" customFormat="1" ht="51.75" customHeight="1" outlineLevel="1" x14ac:dyDescent="0.25">
      <c r="A93" s="32">
        <v>12</v>
      </c>
      <c r="B93" s="49" t="s">
        <v>110</v>
      </c>
      <c r="C93" s="52" t="s">
        <v>112</v>
      </c>
      <c r="D93" s="110">
        <v>905436.28</v>
      </c>
    </row>
    <row r="94" spans="1:4" s="22" customFormat="1" ht="51.75" customHeight="1" x14ac:dyDescent="0.25">
      <c r="A94" s="17">
        <v>19</v>
      </c>
      <c r="B94" s="25" t="s">
        <v>113</v>
      </c>
      <c r="C94" s="24">
        <v>5</v>
      </c>
      <c r="D94" s="83">
        <f>SUM(D95:D99)</f>
        <v>13258000</v>
      </c>
    </row>
    <row r="95" spans="1:4" s="53" customFormat="1" ht="61.5" customHeight="1" outlineLevel="1" x14ac:dyDescent="0.25">
      <c r="A95" s="32">
        <v>1</v>
      </c>
      <c r="B95" s="49" t="s">
        <v>114</v>
      </c>
      <c r="C95" s="43" t="s">
        <v>420</v>
      </c>
      <c r="D95" s="110">
        <v>4000000</v>
      </c>
    </row>
    <row r="96" spans="1:4" s="53" customFormat="1" ht="51.75" customHeight="1" outlineLevel="1" x14ac:dyDescent="0.25">
      <c r="A96" s="32">
        <v>2</v>
      </c>
      <c r="B96" s="49" t="s">
        <v>115</v>
      </c>
      <c r="C96" s="51" t="s">
        <v>421</v>
      </c>
      <c r="D96" s="110">
        <v>1819000</v>
      </c>
    </row>
    <row r="97" spans="1:4" s="53" customFormat="1" ht="51.75" customHeight="1" outlineLevel="1" x14ac:dyDescent="0.25">
      <c r="A97" s="32">
        <v>3</v>
      </c>
      <c r="B97" s="49" t="s">
        <v>67</v>
      </c>
      <c r="C97" s="48" t="s">
        <v>422</v>
      </c>
      <c r="D97" s="110">
        <v>2939000</v>
      </c>
    </row>
    <row r="98" spans="1:4" s="53" customFormat="1" ht="51.75" customHeight="1" outlineLevel="1" x14ac:dyDescent="0.25">
      <c r="A98" s="32">
        <v>4</v>
      </c>
      <c r="B98" s="49" t="s">
        <v>116</v>
      </c>
      <c r="C98" s="48" t="s">
        <v>423</v>
      </c>
      <c r="D98" s="110">
        <v>1500000</v>
      </c>
    </row>
    <row r="99" spans="1:4" s="53" customFormat="1" ht="51.75" customHeight="1" outlineLevel="1" x14ac:dyDescent="0.25">
      <c r="A99" s="32">
        <v>5</v>
      </c>
      <c r="B99" s="49" t="s">
        <v>117</v>
      </c>
      <c r="C99" s="48" t="s">
        <v>424</v>
      </c>
      <c r="D99" s="110">
        <v>3000000</v>
      </c>
    </row>
    <row r="100" spans="1:4" s="22" customFormat="1" ht="51.75" customHeight="1" x14ac:dyDescent="0.25">
      <c r="A100" s="17">
        <v>20</v>
      </c>
      <c r="B100" s="25" t="s">
        <v>118</v>
      </c>
      <c r="C100" s="24">
        <v>1</v>
      </c>
      <c r="D100" s="83">
        <f>SUM(D101:D101)</f>
        <v>5513400</v>
      </c>
    </row>
    <row r="101" spans="1:4" s="58" customFormat="1" ht="51.75" customHeight="1" outlineLevel="1" x14ac:dyDescent="0.25">
      <c r="A101" s="32">
        <v>1</v>
      </c>
      <c r="B101" s="49" t="s">
        <v>119</v>
      </c>
      <c r="C101" s="48" t="s">
        <v>120</v>
      </c>
      <c r="D101" s="84">
        <v>5513400</v>
      </c>
    </row>
    <row r="102" spans="1:4" s="22" customFormat="1" ht="51.75" customHeight="1" x14ac:dyDescent="0.25">
      <c r="A102" s="17">
        <v>21</v>
      </c>
      <c r="B102" s="25" t="s">
        <v>121</v>
      </c>
      <c r="C102" s="24">
        <v>2</v>
      </c>
      <c r="D102" s="83">
        <f>SUM(D103+D104+D105)</f>
        <v>32342944.669999998</v>
      </c>
    </row>
    <row r="103" spans="1:4" s="58" customFormat="1" ht="57.75" customHeight="1" outlineLevel="1" x14ac:dyDescent="0.25">
      <c r="A103" s="59">
        <v>1</v>
      </c>
      <c r="B103" s="49" t="s">
        <v>122</v>
      </c>
      <c r="C103" s="48" t="s">
        <v>123</v>
      </c>
      <c r="D103" s="113">
        <v>20222673.079999998</v>
      </c>
    </row>
    <row r="104" spans="1:4" s="58" customFormat="1" ht="57.75" customHeight="1" outlineLevel="1" x14ac:dyDescent="0.25">
      <c r="A104" s="59">
        <v>2</v>
      </c>
      <c r="B104" s="49" t="s">
        <v>122</v>
      </c>
      <c r="C104" s="48" t="s">
        <v>124</v>
      </c>
      <c r="D104" s="113">
        <v>2256807.9300000002</v>
      </c>
    </row>
    <row r="105" spans="1:4" s="58" customFormat="1" ht="64.5" customHeight="1" outlineLevel="1" x14ac:dyDescent="0.25">
      <c r="A105" s="59">
        <v>3</v>
      </c>
      <c r="B105" s="60" t="s">
        <v>125</v>
      </c>
      <c r="C105" s="48" t="s">
        <v>126</v>
      </c>
      <c r="D105" s="113">
        <v>9863463.6600000001</v>
      </c>
    </row>
    <row r="106" spans="1:4" s="22" customFormat="1" ht="51.75" customHeight="1" x14ac:dyDescent="0.25">
      <c r="A106" s="17">
        <v>22</v>
      </c>
      <c r="B106" s="25" t="s">
        <v>127</v>
      </c>
      <c r="C106" s="24">
        <v>9</v>
      </c>
      <c r="D106" s="85">
        <f>SUM(D107:D120)</f>
        <v>32881400</v>
      </c>
    </row>
    <row r="107" spans="1:4" s="53" customFormat="1" ht="57.75" customHeight="1" outlineLevel="1" x14ac:dyDescent="0.25">
      <c r="A107" s="32">
        <v>1</v>
      </c>
      <c r="B107" s="49" t="s">
        <v>128</v>
      </c>
      <c r="C107" s="52" t="s">
        <v>129</v>
      </c>
      <c r="D107" s="41">
        <v>1057000</v>
      </c>
    </row>
    <row r="108" spans="1:4" s="53" customFormat="1" ht="51.75" customHeight="1" outlineLevel="1" x14ac:dyDescent="0.25">
      <c r="A108" s="32">
        <v>2</v>
      </c>
      <c r="B108" s="49" t="s">
        <v>130</v>
      </c>
      <c r="C108" s="52" t="s">
        <v>131</v>
      </c>
      <c r="D108" s="41">
        <v>13115100</v>
      </c>
    </row>
    <row r="109" spans="1:4" s="53" customFormat="1" ht="51.75" customHeight="1" outlineLevel="1" x14ac:dyDescent="0.25">
      <c r="A109" s="32">
        <v>3</v>
      </c>
      <c r="B109" s="49" t="s">
        <v>132</v>
      </c>
      <c r="C109" s="52" t="s">
        <v>133</v>
      </c>
      <c r="D109" s="41">
        <v>810000</v>
      </c>
    </row>
    <row r="110" spans="1:4" s="53" customFormat="1" ht="51.75" customHeight="1" outlineLevel="1" x14ac:dyDescent="0.25">
      <c r="A110" s="32">
        <v>4</v>
      </c>
      <c r="B110" s="49" t="s">
        <v>134</v>
      </c>
      <c r="C110" s="48" t="s">
        <v>135</v>
      </c>
      <c r="D110" s="41">
        <v>1152331</v>
      </c>
    </row>
    <row r="111" spans="1:4" s="53" customFormat="1" ht="51.75" customHeight="1" outlineLevel="1" x14ac:dyDescent="0.25">
      <c r="A111" s="32">
        <v>5</v>
      </c>
      <c r="B111" s="49" t="s">
        <v>134</v>
      </c>
      <c r="C111" s="48" t="s">
        <v>136</v>
      </c>
      <c r="D111" s="41">
        <v>1028868</v>
      </c>
    </row>
    <row r="112" spans="1:4" s="53" customFormat="1" ht="51.75" customHeight="1" outlineLevel="1" x14ac:dyDescent="0.25">
      <c r="A112" s="32">
        <v>6</v>
      </c>
      <c r="B112" s="49" t="s">
        <v>134</v>
      </c>
      <c r="C112" s="48" t="s">
        <v>137</v>
      </c>
      <c r="D112" s="41">
        <v>812801</v>
      </c>
    </row>
    <row r="113" spans="1:4" s="53" customFormat="1" ht="51.75" customHeight="1" outlineLevel="1" x14ac:dyDescent="0.25">
      <c r="A113" s="32">
        <v>7</v>
      </c>
      <c r="B113" s="49" t="s">
        <v>138</v>
      </c>
      <c r="C113" s="48" t="s">
        <v>139</v>
      </c>
      <c r="D113" s="41">
        <v>2703900</v>
      </c>
    </row>
    <row r="114" spans="1:4" s="53" customFormat="1" ht="72.75" customHeight="1" outlineLevel="1" x14ac:dyDescent="0.25">
      <c r="A114" s="32">
        <v>8</v>
      </c>
      <c r="B114" s="49" t="s">
        <v>140</v>
      </c>
      <c r="C114" s="48" t="s">
        <v>141</v>
      </c>
      <c r="D114" s="41">
        <v>1256000</v>
      </c>
    </row>
    <row r="115" spans="1:4" s="53" customFormat="1" ht="57.75" customHeight="1" outlineLevel="1" x14ac:dyDescent="0.25">
      <c r="A115" s="32">
        <v>9</v>
      </c>
      <c r="B115" s="49" t="s">
        <v>142</v>
      </c>
      <c r="C115" s="48" t="s">
        <v>143</v>
      </c>
      <c r="D115" s="41">
        <v>1367611.76</v>
      </c>
    </row>
    <row r="116" spans="1:4" s="53" customFormat="1" ht="51.75" customHeight="1" outlineLevel="1" x14ac:dyDescent="0.25">
      <c r="A116" s="32">
        <v>10</v>
      </c>
      <c r="B116" s="49" t="s">
        <v>142</v>
      </c>
      <c r="C116" s="48" t="s">
        <v>144</v>
      </c>
      <c r="D116" s="41">
        <v>721388.24</v>
      </c>
    </row>
    <row r="117" spans="1:4" s="53" customFormat="1" ht="51.75" customHeight="1" outlineLevel="1" x14ac:dyDescent="0.25">
      <c r="A117" s="32">
        <v>11</v>
      </c>
      <c r="B117" s="49" t="s">
        <v>702</v>
      </c>
      <c r="C117" s="48" t="s">
        <v>146</v>
      </c>
      <c r="D117" s="41">
        <v>1267149.8500000001</v>
      </c>
    </row>
    <row r="118" spans="1:4" s="53" customFormat="1" ht="51.75" customHeight="1" outlineLevel="1" x14ac:dyDescent="0.25">
      <c r="A118" s="32">
        <v>12</v>
      </c>
      <c r="B118" s="49" t="s">
        <v>145</v>
      </c>
      <c r="C118" s="48" t="s">
        <v>147</v>
      </c>
      <c r="D118" s="41">
        <v>3978850.15</v>
      </c>
    </row>
    <row r="119" spans="1:4" s="53" customFormat="1" ht="59.25" customHeight="1" outlineLevel="1" x14ac:dyDescent="0.25">
      <c r="A119" s="32">
        <v>13</v>
      </c>
      <c r="B119" s="49" t="s">
        <v>148</v>
      </c>
      <c r="C119" s="48" t="s">
        <v>149</v>
      </c>
      <c r="D119" s="41">
        <v>1006600</v>
      </c>
    </row>
    <row r="120" spans="1:4" s="53" customFormat="1" ht="59.25" customHeight="1" outlineLevel="1" x14ac:dyDescent="0.25">
      <c r="A120" s="32">
        <v>14</v>
      </c>
      <c r="B120" s="49" t="s">
        <v>148</v>
      </c>
      <c r="C120" s="48" t="s">
        <v>150</v>
      </c>
      <c r="D120" s="41">
        <v>2603800</v>
      </c>
    </row>
    <row r="121" spans="1:4" s="22" customFormat="1" ht="51.75" customHeight="1" x14ac:dyDescent="0.25">
      <c r="A121" s="17">
        <v>23</v>
      </c>
      <c r="B121" s="25" t="s">
        <v>151</v>
      </c>
      <c r="C121" s="24">
        <v>2</v>
      </c>
      <c r="D121" s="83">
        <f>SUM(D122:D125)</f>
        <v>17911100</v>
      </c>
    </row>
    <row r="122" spans="1:4" s="53" customFormat="1" ht="51.75" customHeight="1" outlineLevel="1" x14ac:dyDescent="0.25">
      <c r="A122" s="32">
        <v>1</v>
      </c>
      <c r="B122" s="49" t="s">
        <v>152</v>
      </c>
      <c r="C122" s="48" t="s">
        <v>153</v>
      </c>
      <c r="D122" s="86">
        <v>4660752.2300000004</v>
      </c>
    </row>
    <row r="123" spans="1:4" s="53" customFormat="1" ht="51.75" customHeight="1" outlineLevel="1" x14ac:dyDescent="0.25">
      <c r="A123" s="32">
        <v>2</v>
      </c>
      <c r="B123" s="49" t="s">
        <v>152</v>
      </c>
      <c r="C123" s="48" t="s">
        <v>154</v>
      </c>
      <c r="D123" s="86">
        <v>3665947.77</v>
      </c>
    </row>
    <row r="124" spans="1:4" s="53" customFormat="1" ht="51.75" customHeight="1" outlineLevel="1" x14ac:dyDescent="0.25">
      <c r="A124" s="32">
        <v>3</v>
      </c>
      <c r="B124" s="49" t="s">
        <v>155</v>
      </c>
      <c r="C124" s="48" t="s">
        <v>156</v>
      </c>
      <c r="D124" s="86">
        <v>7292736.4100000001</v>
      </c>
    </row>
    <row r="125" spans="1:4" s="53" customFormat="1" ht="51.75" customHeight="1" outlineLevel="1" x14ac:dyDescent="0.25">
      <c r="A125" s="32">
        <v>4</v>
      </c>
      <c r="B125" s="49" t="s">
        <v>155</v>
      </c>
      <c r="C125" s="48" t="s">
        <v>157</v>
      </c>
      <c r="D125" s="86">
        <v>2291663.59</v>
      </c>
    </row>
    <row r="126" spans="1:4" s="22" customFormat="1" ht="51.75" customHeight="1" x14ac:dyDescent="0.25">
      <c r="A126" s="17">
        <v>24</v>
      </c>
      <c r="B126" s="25" t="s">
        <v>158</v>
      </c>
      <c r="C126" s="24">
        <v>4</v>
      </c>
      <c r="D126" s="83">
        <f>SUM(D127:D132)</f>
        <v>6758647</v>
      </c>
    </row>
    <row r="127" spans="1:4" s="53" customFormat="1" ht="57.75" customHeight="1" outlineLevel="1" x14ac:dyDescent="0.25">
      <c r="A127" s="32">
        <v>1</v>
      </c>
      <c r="B127" s="49" t="s">
        <v>159</v>
      </c>
      <c r="C127" s="48" t="s">
        <v>160</v>
      </c>
      <c r="D127" s="109">
        <v>1571556</v>
      </c>
    </row>
    <row r="128" spans="1:4" s="53" customFormat="1" ht="79.5" customHeight="1" outlineLevel="1" x14ac:dyDescent="0.25">
      <c r="A128" s="32">
        <v>2</v>
      </c>
      <c r="B128" s="49" t="s">
        <v>161</v>
      </c>
      <c r="C128" s="48" t="s">
        <v>162</v>
      </c>
      <c r="D128" s="84">
        <v>2401194</v>
      </c>
    </row>
    <row r="129" spans="1:4" s="53" customFormat="1" ht="49.5" customHeight="1" outlineLevel="1" x14ac:dyDescent="0.25">
      <c r="A129" s="32">
        <v>3</v>
      </c>
      <c r="B129" s="49" t="s">
        <v>161</v>
      </c>
      <c r="C129" s="48" t="s">
        <v>163</v>
      </c>
      <c r="D129" s="84">
        <v>944140</v>
      </c>
    </row>
    <row r="130" spans="1:4" s="53" customFormat="1" ht="51.75" customHeight="1" outlineLevel="1" x14ac:dyDescent="0.25">
      <c r="A130" s="32">
        <v>4</v>
      </c>
      <c r="B130" s="49" t="s">
        <v>164</v>
      </c>
      <c r="C130" s="48" t="s">
        <v>165</v>
      </c>
      <c r="D130" s="84">
        <v>489179</v>
      </c>
    </row>
    <row r="131" spans="1:4" s="53" customFormat="1" ht="51.75" customHeight="1" outlineLevel="1" x14ac:dyDescent="0.25">
      <c r="A131" s="32">
        <v>5</v>
      </c>
      <c r="B131" s="49" t="s">
        <v>166</v>
      </c>
      <c r="C131" s="48" t="s">
        <v>167</v>
      </c>
      <c r="D131" s="84">
        <v>803533</v>
      </c>
    </row>
    <row r="132" spans="1:4" s="53" customFormat="1" ht="51.75" customHeight="1" outlineLevel="1" x14ac:dyDescent="0.25">
      <c r="A132" s="32">
        <v>6</v>
      </c>
      <c r="B132" s="49" t="s">
        <v>166</v>
      </c>
      <c r="C132" s="48" t="s">
        <v>168</v>
      </c>
      <c r="D132" s="84">
        <v>549045</v>
      </c>
    </row>
    <row r="133" spans="1:4" s="22" customFormat="1" ht="51.75" customHeight="1" x14ac:dyDescent="0.25">
      <c r="A133" s="17">
        <v>25</v>
      </c>
      <c r="B133" s="25" t="s">
        <v>169</v>
      </c>
      <c r="C133" s="24">
        <v>8</v>
      </c>
      <c r="D133" s="83">
        <f>SUM(D134:D151)</f>
        <v>29773500.000000004</v>
      </c>
    </row>
    <row r="134" spans="1:4" s="53" customFormat="1" ht="51.75" customHeight="1" outlineLevel="1" x14ac:dyDescent="0.25">
      <c r="A134" s="32">
        <v>1</v>
      </c>
      <c r="B134" s="49" t="s">
        <v>170</v>
      </c>
      <c r="C134" s="48" t="s">
        <v>425</v>
      </c>
      <c r="D134" s="87">
        <v>2670000</v>
      </c>
    </row>
    <row r="135" spans="1:4" s="53" customFormat="1" ht="51.75" customHeight="1" outlineLevel="1" x14ac:dyDescent="0.25">
      <c r="A135" s="32">
        <v>2</v>
      </c>
      <c r="B135" s="49" t="s">
        <v>171</v>
      </c>
      <c r="C135" s="48" t="s">
        <v>426</v>
      </c>
      <c r="D135" s="87">
        <v>2161131.0699999998</v>
      </c>
    </row>
    <row r="136" spans="1:4" s="53" customFormat="1" ht="51.75" customHeight="1" outlineLevel="1" x14ac:dyDescent="0.25">
      <c r="A136" s="32">
        <v>3</v>
      </c>
      <c r="B136" s="49" t="s">
        <v>171</v>
      </c>
      <c r="C136" s="48" t="s">
        <v>427</v>
      </c>
      <c r="D136" s="87">
        <v>1710910.09</v>
      </c>
    </row>
    <row r="137" spans="1:4" s="53" customFormat="1" ht="51.75" customHeight="1" outlineLevel="1" x14ac:dyDescent="0.25">
      <c r="A137" s="32">
        <v>4</v>
      </c>
      <c r="B137" s="54" t="s">
        <v>171</v>
      </c>
      <c r="C137" s="57" t="s">
        <v>428</v>
      </c>
      <c r="D137" s="88">
        <v>3309958.84</v>
      </c>
    </row>
    <row r="138" spans="1:4" s="53" customFormat="1" ht="51.75" customHeight="1" outlineLevel="1" x14ac:dyDescent="0.25">
      <c r="A138" s="32">
        <v>5</v>
      </c>
      <c r="B138" s="49" t="s">
        <v>172</v>
      </c>
      <c r="C138" s="48" t="s">
        <v>429</v>
      </c>
      <c r="D138" s="87">
        <v>1465704.04</v>
      </c>
    </row>
    <row r="139" spans="1:4" s="53" customFormat="1" ht="51.75" customHeight="1" outlineLevel="1" x14ac:dyDescent="0.25">
      <c r="A139" s="32">
        <v>6</v>
      </c>
      <c r="B139" s="49" t="s">
        <v>172</v>
      </c>
      <c r="C139" s="48" t="s">
        <v>430</v>
      </c>
      <c r="D139" s="87">
        <v>1005558.06</v>
      </c>
    </row>
    <row r="140" spans="1:4" s="53" customFormat="1" ht="51.75" customHeight="1" outlineLevel="1" x14ac:dyDescent="0.25">
      <c r="A140" s="32">
        <v>7</v>
      </c>
      <c r="B140" s="54" t="s">
        <v>172</v>
      </c>
      <c r="C140" s="57" t="s">
        <v>431</v>
      </c>
      <c r="D140" s="88">
        <v>2047640.32</v>
      </c>
    </row>
    <row r="141" spans="1:4" s="53" customFormat="1" ht="51.75" customHeight="1" outlineLevel="1" x14ac:dyDescent="0.25">
      <c r="A141" s="32">
        <v>8</v>
      </c>
      <c r="B141" s="54" t="s">
        <v>172</v>
      </c>
      <c r="C141" s="57" t="s">
        <v>432</v>
      </c>
      <c r="D141" s="88">
        <v>800340.22</v>
      </c>
    </row>
    <row r="142" spans="1:4" s="53" customFormat="1" ht="51.75" customHeight="1" outlineLevel="1" x14ac:dyDescent="0.25">
      <c r="A142" s="32">
        <v>9</v>
      </c>
      <c r="B142" s="49" t="s">
        <v>172</v>
      </c>
      <c r="C142" s="48" t="s">
        <v>433</v>
      </c>
      <c r="D142" s="87">
        <v>1845975.14</v>
      </c>
    </row>
    <row r="143" spans="1:4" s="53" customFormat="1" ht="51.75" customHeight="1" outlineLevel="1" x14ac:dyDescent="0.25">
      <c r="A143" s="32">
        <v>10</v>
      </c>
      <c r="B143" s="49" t="s">
        <v>172</v>
      </c>
      <c r="C143" s="48" t="s">
        <v>434</v>
      </c>
      <c r="D143" s="87">
        <v>1088035.46</v>
      </c>
    </row>
    <row r="144" spans="1:4" s="53" customFormat="1" ht="51.75" customHeight="1" outlineLevel="1" x14ac:dyDescent="0.25">
      <c r="A144" s="32">
        <v>11</v>
      </c>
      <c r="B144" s="49" t="s">
        <v>172</v>
      </c>
      <c r="C144" s="48" t="s">
        <v>435</v>
      </c>
      <c r="D144" s="87">
        <v>923936.03</v>
      </c>
    </row>
    <row r="145" spans="1:4" s="53" customFormat="1" ht="51.75" customHeight="1" outlineLevel="1" x14ac:dyDescent="0.25">
      <c r="A145" s="32">
        <v>12</v>
      </c>
      <c r="B145" s="49" t="s">
        <v>172</v>
      </c>
      <c r="C145" s="48" t="s">
        <v>436</v>
      </c>
      <c r="D145" s="87">
        <v>1569810.73</v>
      </c>
    </row>
    <row r="146" spans="1:4" s="53" customFormat="1" ht="51.75" customHeight="1" outlineLevel="1" x14ac:dyDescent="0.25">
      <c r="A146" s="32">
        <v>13</v>
      </c>
      <c r="B146" s="49" t="s">
        <v>173</v>
      </c>
      <c r="C146" s="48" t="s">
        <v>437</v>
      </c>
      <c r="D146" s="87">
        <v>2300000</v>
      </c>
    </row>
    <row r="147" spans="1:4" s="53" customFormat="1" ht="51.75" customHeight="1" outlineLevel="1" x14ac:dyDescent="0.25">
      <c r="A147" s="32">
        <v>14</v>
      </c>
      <c r="B147" s="49" t="s">
        <v>174</v>
      </c>
      <c r="C147" s="48" t="s">
        <v>438</v>
      </c>
      <c r="D147" s="87">
        <v>1367500</v>
      </c>
    </row>
    <row r="148" spans="1:4" s="53" customFormat="1" ht="51.75" customHeight="1" outlineLevel="1" x14ac:dyDescent="0.25">
      <c r="A148" s="32">
        <v>15</v>
      </c>
      <c r="B148" s="49" t="s">
        <v>175</v>
      </c>
      <c r="C148" s="48" t="s">
        <v>439</v>
      </c>
      <c r="D148" s="87">
        <v>873125.19</v>
      </c>
    </row>
    <row r="149" spans="1:4" s="53" customFormat="1" ht="51.75" customHeight="1" outlineLevel="1" x14ac:dyDescent="0.25">
      <c r="A149" s="32">
        <v>16</v>
      </c>
      <c r="B149" s="49" t="s">
        <v>175</v>
      </c>
      <c r="C149" s="48" t="s">
        <v>440</v>
      </c>
      <c r="D149" s="87">
        <v>956874.81</v>
      </c>
    </row>
    <row r="150" spans="1:4" s="53" customFormat="1" ht="51.75" customHeight="1" outlineLevel="1" x14ac:dyDescent="0.25">
      <c r="A150" s="32">
        <v>17</v>
      </c>
      <c r="B150" s="54" t="s">
        <v>176</v>
      </c>
      <c r="C150" s="57" t="s">
        <v>441</v>
      </c>
      <c r="D150" s="88">
        <v>2660000</v>
      </c>
    </row>
    <row r="151" spans="1:4" s="53" customFormat="1" ht="51.75" customHeight="1" outlineLevel="1" x14ac:dyDescent="0.25">
      <c r="A151" s="32">
        <v>18</v>
      </c>
      <c r="B151" s="54" t="s">
        <v>177</v>
      </c>
      <c r="C151" s="57" t="s">
        <v>442</v>
      </c>
      <c r="D151" s="88">
        <v>1017000</v>
      </c>
    </row>
    <row r="152" spans="1:4" s="22" customFormat="1" ht="51.75" customHeight="1" x14ac:dyDescent="0.25">
      <c r="A152" s="17">
        <v>26</v>
      </c>
      <c r="B152" s="25" t="s">
        <v>178</v>
      </c>
      <c r="C152" s="24">
        <v>7</v>
      </c>
      <c r="D152" s="83">
        <f>SUM(D153:D160)</f>
        <v>40819627.090000004</v>
      </c>
    </row>
    <row r="153" spans="1:4" s="53" customFormat="1" ht="57.75" customHeight="1" outlineLevel="1" x14ac:dyDescent="0.25">
      <c r="A153" s="32">
        <v>1</v>
      </c>
      <c r="B153" s="49" t="s">
        <v>178</v>
      </c>
      <c r="C153" s="48" t="s">
        <v>179</v>
      </c>
      <c r="D153" s="41">
        <v>4735898.55</v>
      </c>
    </row>
    <row r="154" spans="1:4" s="53" customFormat="1" ht="57.75" customHeight="1" outlineLevel="1" x14ac:dyDescent="0.25">
      <c r="A154" s="32">
        <v>2</v>
      </c>
      <c r="B154" s="49" t="s">
        <v>178</v>
      </c>
      <c r="C154" s="48" t="s">
        <v>179</v>
      </c>
      <c r="D154" s="41">
        <v>3663000</v>
      </c>
    </row>
    <row r="155" spans="1:4" s="53" customFormat="1" ht="51.75" customHeight="1" outlineLevel="1" x14ac:dyDescent="0.25">
      <c r="A155" s="61">
        <v>3</v>
      </c>
      <c r="B155" s="39" t="s">
        <v>180</v>
      </c>
      <c r="C155" s="48" t="s">
        <v>181</v>
      </c>
      <c r="D155" s="41">
        <v>5318700</v>
      </c>
    </row>
    <row r="156" spans="1:4" s="53" customFormat="1" ht="51.75" customHeight="1" outlineLevel="1" x14ac:dyDescent="0.25">
      <c r="A156" s="32">
        <v>3</v>
      </c>
      <c r="B156" s="49" t="s">
        <v>182</v>
      </c>
      <c r="C156" s="48" t="s">
        <v>183</v>
      </c>
      <c r="D156" s="41">
        <v>5556774.1200000001</v>
      </c>
    </row>
    <row r="157" spans="1:4" s="53" customFormat="1" ht="51.75" customHeight="1" outlineLevel="1" x14ac:dyDescent="0.25">
      <c r="A157" s="32">
        <v>4</v>
      </c>
      <c r="B157" s="49" t="s">
        <v>184</v>
      </c>
      <c r="C157" s="48" t="s">
        <v>185</v>
      </c>
      <c r="D157" s="41">
        <v>3864628.52</v>
      </c>
    </row>
    <row r="158" spans="1:4" s="53" customFormat="1" ht="51.75" customHeight="1" outlineLevel="1" x14ac:dyDescent="0.25">
      <c r="A158" s="32">
        <v>5</v>
      </c>
      <c r="B158" s="49" t="s">
        <v>186</v>
      </c>
      <c r="C158" s="48" t="s">
        <v>187</v>
      </c>
      <c r="D158" s="41">
        <v>6566812.4299999997</v>
      </c>
    </row>
    <row r="159" spans="1:4" s="53" customFormat="1" ht="51.75" customHeight="1" outlineLevel="1" x14ac:dyDescent="0.25">
      <c r="A159" s="32">
        <v>6</v>
      </c>
      <c r="B159" s="49" t="s">
        <v>188</v>
      </c>
      <c r="C159" s="48" t="s">
        <v>189</v>
      </c>
      <c r="D159" s="41">
        <v>5390245.2000000002</v>
      </c>
    </row>
    <row r="160" spans="1:4" s="53" customFormat="1" ht="51.75" customHeight="1" outlineLevel="1" x14ac:dyDescent="0.25">
      <c r="A160" s="32">
        <v>7</v>
      </c>
      <c r="B160" s="49" t="s">
        <v>190</v>
      </c>
      <c r="C160" s="48" t="s">
        <v>417</v>
      </c>
      <c r="D160" s="41">
        <v>5723568.2699999996</v>
      </c>
    </row>
    <row r="161" spans="1:4" s="22" customFormat="1" ht="51.75" customHeight="1" x14ac:dyDescent="0.25">
      <c r="A161" s="17">
        <v>27</v>
      </c>
      <c r="B161" s="25" t="s">
        <v>191</v>
      </c>
      <c r="C161" s="24">
        <v>5</v>
      </c>
      <c r="D161" s="83">
        <f>SUM(D162:D168)</f>
        <v>24632347</v>
      </c>
    </row>
    <row r="162" spans="1:4" s="53" customFormat="1" ht="51.75" customHeight="1" outlineLevel="1" x14ac:dyDescent="0.25">
      <c r="A162" s="32">
        <v>1</v>
      </c>
      <c r="B162" s="49" t="s">
        <v>192</v>
      </c>
      <c r="C162" s="48" t="s">
        <v>193</v>
      </c>
      <c r="D162" s="41">
        <v>3143820</v>
      </c>
    </row>
    <row r="163" spans="1:4" s="53" customFormat="1" ht="51.75" customHeight="1" outlineLevel="1" x14ac:dyDescent="0.25">
      <c r="A163" s="32">
        <v>2</v>
      </c>
      <c r="B163" s="49" t="s">
        <v>194</v>
      </c>
      <c r="C163" s="51" t="s">
        <v>195</v>
      </c>
      <c r="D163" s="41">
        <v>5137586</v>
      </c>
    </row>
    <row r="164" spans="1:4" s="53" customFormat="1" ht="51.75" customHeight="1" outlineLevel="1" x14ac:dyDescent="0.25">
      <c r="A164" s="32">
        <v>3</v>
      </c>
      <c r="B164" s="49" t="s">
        <v>194</v>
      </c>
      <c r="C164" s="51" t="s">
        <v>196</v>
      </c>
      <c r="D164" s="41">
        <v>1712980</v>
      </c>
    </row>
    <row r="165" spans="1:4" s="53" customFormat="1" ht="51.75" customHeight="1" outlineLevel="1" x14ac:dyDescent="0.25">
      <c r="A165" s="32">
        <v>4</v>
      </c>
      <c r="B165" s="49" t="s">
        <v>197</v>
      </c>
      <c r="C165" s="51" t="s">
        <v>198</v>
      </c>
      <c r="D165" s="41">
        <v>5532699</v>
      </c>
    </row>
    <row r="166" spans="1:4" s="53" customFormat="1" ht="51.75" customHeight="1" outlineLevel="1" x14ac:dyDescent="0.25">
      <c r="A166" s="32">
        <v>5</v>
      </c>
      <c r="B166" s="49" t="s">
        <v>199</v>
      </c>
      <c r="C166" s="51" t="s">
        <v>200</v>
      </c>
      <c r="D166" s="41">
        <v>2283659</v>
      </c>
    </row>
    <row r="167" spans="1:4" s="53" customFormat="1" ht="51.75" customHeight="1" outlineLevel="1" x14ac:dyDescent="0.25">
      <c r="A167" s="32">
        <v>6</v>
      </c>
      <c r="B167" s="49" t="s">
        <v>199</v>
      </c>
      <c r="C167" s="51" t="s">
        <v>201</v>
      </c>
      <c r="D167" s="41">
        <v>2388569</v>
      </c>
    </row>
    <row r="168" spans="1:4" s="53" customFormat="1" ht="57" customHeight="1" outlineLevel="1" x14ac:dyDescent="0.25">
      <c r="A168" s="32">
        <v>7</v>
      </c>
      <c r="B168" s="49" t="s">
        <v>202</v>
      </c>
      <c r="C168" s="51" t="s">
        <v>203</v>
      </c>
      <c r="D168" s="41">
        <v>4433034</v>
      </c>
    </row>
    <row r="169" spans="1:4" s="22" customFormat="1" ht="51.75" customHeight="1" x14ac:dyDescent="0.25">
      <c r="A169" s="17">
        <v>28</v>
      </c>
      <c r="B169" s="25" t="s">
        <v>204</v>
      </c>
      <c r="C169" s="24">
        <v>5</v>
      </c>
      <c r="D169" s="83">
        <f>SUM(D170:D181)</f>
        <v>10766400</v>
      </c>
    </row>
    <row r="170" spans="1:4" s="53" customFormat="1" ht="74.25" customHeight="1" outlineLevel="1" x14ac:dyDescent="0.25">
      <c r="A170" s="32">
        <v>1</v>
      </c>
      <c r="B170" s="49" t="s">
        <v>205</v>
      </c>
      <c r="C170" s="48" t="s">
        <v>206</v>
      </c>
      <c r="D170" s="41">
        <v>1120490.54</v>
      </c>
    </row>
    <row r="171" spans="1:4" s="53" customFormat="1" ht="55.5" customHeight="1" outlineLevel="1" x14ac:dyDescent="0.25">
      <c r="A171" s="32">
        <v>2</v>
      </c>
      <c r="B171" s="49" t="s">
        <v>205</v>
      </c>
      <c r="C171" s="48" t="s">
        <v>443</v>
      </c>
      <c r="D171" s="41">
        <v>411585</v>
      </c>
    </row>
    <row r="172" spans="1:4" s="53" customFormat="1" ht="55.5" customHeight="1" outlineLevel="1" x14ac:dyDescent="0.25">
      <c r="A172" s="32">
        <v>3</v>
      </c>
      <c r="B172" s="49" t="s">
        <v>205</v>
      </c>
      <c r="C172" s="48" t="s">
        <v>207</v>
      </c>
      <c r="D172" s="41">
        <v>95568.66</v>
      </c>
    </row>
    <row r="173" spans="1:4" s="53" customFormat="1" ht="93" customHeight="1" outlineLevel="1" x14ac:dyDescent="0.25">
      <c r="A173" s="32">
        <v>4</v>
      </c>
      <c r="B173" s="49" t="s">
        <v>205</v>
      </c>
      <c r="C173" s="48" t="s">
        <v>444</v>
      </c>
      <c r="D173" s="41">
        <v>251991.63</v>
      </c>
    </row>
    <row r="174" spans="1:4" s="53" customFormat="1" ht="75" outlineLevel="1" x14ac:dyDescent="0.25">
      <c r="A174" s="32">
        <v>5</v>
      </c>
      <c r="B174" s="49" t="s">
        <v>205</v>
      </c>
      <c r="C174" s="48" t="s">
        <v>445</v>
      </c>
      <c r="D174" s="41">
        <v>131179.95000000001</v>
      </c>
    </row>
    <row r="175" spans="1:4" s="53" customFormat="1" ht="56.25" outlineLevel="1" x14ac:dyDescent="0.25">
      <c r="A175" s="32">
        <v>6</v>
      </c>
      <c r="B175" s="49" t="s">
        <v>205</v>
      </c>
      <c r="C175" s="48" t="s">
        <v>208</v>
      </c>
      <c r="D175" s="41">
        <v>1800333.81</v>
      </c>
    </row>
    <row r="176" spans="1:4" s="53" customFormat="1" ht="75" outlineLevel="1" x14ac:dyDescent="0.25">
      <c r="A176" s="32">
        <v>7</v>
      </c>
      <c r="B176" s="49" t="s">
        <v>205</v>
      </c>
      <c r="C176" s="48" t="s">
        <v>446</v>
      </c>
      <c r="D176" s="41">
        <v>806665.86</v>
      </c>
    </row>
    <row r="177" spans="1:4" s="53" customFormat="1" ht="56.25" outlineLevel="1" x14ac:dyDescent="0.25">
      <c r="A177" s="32">
        <v>8</v>
      </c>
      <c r="B177" s="49" t="s">
        <v>205</v>
      </c>
      <c r="C177" s="48" t="s">
        <v>209</v>
      </c>
      <c r="D177" s="41">
        <v>382184.55</v>
      </c>
    </row>
    <row r="178" spans="1:4" s="53" customFormat="1" ht="54" customHeight="1" outlineLevel="1" x14ac:dyDescent="0.25">
      <c r="A178" s="32">
        <v>9</v>
      </c>
      <c r="B178" s="49" t="s">
        <v>210</v>
      </c>
      <c r="C178" s="48" t="s">
        <v>447</v>
      </c>
      <c r="D178" s="41">
        <v>1250000</v>
      </c>
    </row>
    <row r="179" spans="1:4" s="53" customFormat="1" ht="51.75" customHeight="1" outlineLevel="1" x14ac:dyDescent="0.25">
      <c r="A179" s="32">
        <v>10</v>
      </c>
      <c r="B179" s="49" t="s">
        <v>211</v>
      </c>
      <c r="C179" s="48" t="s">
        <v>448</v>
      </c>
      <c r="D179" s="41">
        <v>950000</v>
      </c>
    </row>
    <row r="180" spans="1:4" s="53" customFormat="1" ht="51.75" customHeight="1" outlineLevel="1" x14ac:dyDescent="0.25">
      <c r="A180" s="32">
        <v>11</v>
      </c>
      <c r="B180" s="49" t="s">
        <v>212</v>
      </c>
      <c r="C180" s="48" t="s">
        <v>449</v>
      </c>
      <c r="D180" s="41">
        <v>900000</v>
      </c>
    </row>
    <row r="181" spans="1:4" s="53" customFormat="1" ht="51.75" customHeight="1" outlineLevel="1" x14ac:dyDescent="0.25">
      <c r="A181" s="32">
        <v>12</v>
      </c>
      <c r="B181" s="49" t="s">
        <v>213</v>
      </c>
      <c r="C181" s="48" t="s">
        <v>450</v>
      </c>
      <c r="D181" s="41">
        <v>2666400</v>
      </c>
    </row>
    <row r="182" spans="1:4" s="53" customFormat="1" ht="51.75" customHeight="1" outlineLevel="1" x14ac:dyDescent="0.25">
      <c r="A182" s="32">
        <v>13</v>
      </c>
      <c r="B182" s="49" t="s">
        <v>705</v>
      </c>
      <c r="C182" s="48" t="s">
        <v>706</v>
      </c>
      <c r="D182" s="41">
        <v>1900000</v>
      </c>
    </row>
    <row r="183" spans="1:4" s="12" customFormat="1" ht="51.75" customHeight="1" x14ac:dyDescent="0.25">
      <c r="A183" s="17">
        <v>29</v>
      </c>
      <c r="B183" s="25" t="s">
        <v>214</v>
      </c>
      <c r="C183" s="24">
        <v>2</v>
      </c>
      <c r="D183" s="83">
        <f>SUM(D184:D188)</f>
        <v>9359083.0199999996</v>
      </c>
    </row>
    <row r="184" spans="1:4" s="35" customFormat="1" ht="57" customHeight="1" outlineLevel="1" x14ac:dyDescent="0.25">
      <c r="A184" s="32">
        <v>1</v>
      </c>
      <c r="B184" s="49" t="s">
        <v>215</v>
      </c>
      <c r="C184" s="48" t="s">
        <v>451</v>
      </c>
      <c r="D184" s="89">
        <v>1519702</v>
      </c>
    </row>
    <row r="185" spans="1:4" s="35" customFormat="1" ht="46.5" customHeight="1" outlineLevel="1" x14ac:dyDescent="0.25">
      <c r="A185" s="32">
        <v>2</v>
      </c>
      <c r="B185" s="49" t="s">
        <v>215</v>
      </c>
      <c r="C185" s="48" t="s">
        <v>452</v>
      </c>
      <c r="D185" s="89">
        <v>4059973.91</v>
      </c>
    </row>
    <row r="186" spans="1:4" s="35" customFormat="1" ht="77.25" customHeight="1" outlineLevel="1" x14ac:dyDescent="0.25">
      <c r="A186" s="32">
        <v>3</v>
      </c>
      <c r="B186" s="49" t="s">
        <v>215</v>
      </c>
      <c r="C186" s="48" t="s">
        <v>453</v>
      </c>
      <c r="D186" s="89">
        <v>729225.32</v>
      </c>
    </row>
    <row r="187" spans="1:4" s="35" customFormat="1" ht="51.75" customHeight="1" outlineLevel="1" x14ac:dyDescent="0.25">
      <c r="A187" s="32">
        <v>4</v>
      </c>
      <c r="B187" s="49" t="s">
        <v>215</v>
      </c>
      <c r="C187" s="48" t="s">
        <v>454</v>
      </c>
      <c r="D187" s="89">
        <v>481781.79</v>
      </c>
    </row>
    <row r="188" spans="1:4" s="35" customFormat="1" ht="51.75" customHeight="1" outlineLevel="1" x14ac:dyDescent="0.25">
      <c r="A188" s="32">
        <v>5</v>
      </c>
      <c r="B188" s="49" t="s">
        <v>216</v>
      </c>
      <c r="C188" s="48" t="s">
        <v>455</v>
      </c>
      <c r="D188" s="90">
        <v>2568400</v>
      </c>
    </row>
    <row r="189" spans="1:4" s="12" customFormat="1" ht="51.75" customHeight="1" x14ac:dyDescent="0.25">
      <c r="A189" s="17">
        <v>30</v>
      </c>
      <c r="B189" s="26" t="s">
        <v>217</v>
      </c>
      <c r="C189" s="20">
        <v>5</v>
      </c>
      <c r="D189" s="83">
        <f>SUM(D190:D205)</f>
        <v>29424494.050000001</v>
      </c>
    </row>
    <row r="190" spans="1:4" s="35" customFormat="1" ht="51.75" customHeight="1" outlineLevel="1" x14ac:dyDescent="0.25">
      <c r="A190" s="32">
        <v>1</v>
      </c>
      <c r="B190" s="49" t="s">
        <v>218</v>
      </c>
      <c r="C190" s="48" t="s">
        <v>456</v>
      </c>
      <c r="D190" s="41">
        <v>642984.94999999995</v>
      </c>
    </row>
    <row r="191" spans="1:4" s="35" customFormat="1" ht="81.75" customHeight="1" outlineLevel="1" x14ac:dyDescent="0.25">
      <c r="A191" s="32">
        <v>2</v>
      </c>
      <c r="B191" s="49" t="s">
        <v>218</v>
      </c>
      <c r="C191" s="48" t="s">
        <v>457</v>
      </c>
      <c r="D191" s="41">
        <v>449908.65</v>
      </c>
    </row>
    <row r="192" spans="1:4" s="35" customFormat="1" ht="78" customHeight="1" outlineLevel="1" x14ac:dyDescent="0.25">
      <c r="A192" s="32">
        <v>3</v>
      </c>
      <c r="B192" s="49" t="s">
        <v>218</v>
      </c>
      <c r="C192" s="48" t="s">
        <v>458</v>
      </c>
      <c r="D192" s="62">
        <v>936800</v>
      </c>
    </row>
    <row r="193" spans="1:4" s="35" customFormat="1" ht="73.5" customHeight="1" outlineLevel="1" x14ac:dyDescent="0.25">
      <c r="A193" s="32">
        <v>4</v>
      </c>
      <c r="B193" s="49" t="s">
        <v>218</v>
      </c>
      <c r="C193" s="48" t="s">
        <v>219</v>
      </c>
      <c r="D193" s="41">
        <v>1417547.91</v>
      </c>
    </row>
    <row r="194" spans="1:4" s="35" customFormat="1" ht="82.5" customHeight="1" outlineLevel="1" x14ac:dyDescent="0.25">
      <c r="A194" s="32">
        <v>5</v>
      </c>
      <c r="B194" s="49" t="s">
        <v>218</v>
      </c>
      <c r="C194" s="48" t="s">
        <v>220</v>
      </c>
      <c r="D194" s="41">
        <v>2493598.41</v>
      </c>
    </row>
    <row r="195" spans="1:4" s="35" customFormat="1" ht="94.5" customHeight="1" outlineLevel="1" x14ac:dyDescent="0.25">
      <c r="A195" s="32">
        <v>6</v>
      </c>
      <c r="B195" s="49" t="s">
        <v>218</v>
      </c>
      <c r="C195" s="48" t="s">
        <v>221</v>
      </c>
      <c r="D195" s="41">
        <v>2116416.7999999998</v>
      </c>
    </row>
    <row r="196" spans="1:4" s="35" customFormat="1" ht="84" customHeight="1" outlineLevel="1" x14ac:dyDescent="0.25">
      <c r="A196" s="32">
        <v>7</v>
      </c>
      <c r="B196" s="49" t="s">
        <v>218</v>
      </c>
      <c r="C196" s="48" t="s">
        <v>222</v>
      </c>
      <c r="D196" s="41">
        <v>503404.98</v>
      </c>
    </row>
    <row r="197" spans="1:4" s="35" customFormat="1" ht="58.5" customHeight="1" outlineLevel="1" x14ac:dyDescent="0.25">
      <c r="A197" s="32">
        <v>8</v>
      </c>
      <c r="B197" s="49" t="s">
        <v>218</v>
      </c>
      <c r="C197" s="48" t="s">
        <v>223</v>
      </c>
      <c r="D197" s="41">
        <v>1196929.23</v>
      </c>
    </row>
    <row r="198" spans="1:4" s="35" customFormat="1" ht="81" customHeight="1" outlineLevel="1" x14ac:dyDescent="0.25">
      <c r="A198" s="32">
        <v>9</v>
      </c>
      <c r="B198" s="49" t="s">
        <v>218</v>
      </c>
      <c r="C198" s="48" t="s">
        <v>459</v>
      </c>
      <c r="D198" s="41">
        <v>553564.66</v>
      </c>
    </row>
    <row r="199" spans="1:4" s="35" customFormat="1" ht="57.75" customHeight="1" outlineLevel="1" x14ac:dyDescent="0.25">
      <c r="A199" s="32">
        <v>10</v>
      </c>
      <c r="B199" s="49" t="s">
        <v>218</v>
      </c>
      <c r="C199" s="48" t="s">
        <v>224</v>
      </c>
      <c r="D199" s="41">
        <v>478240.23</v>
      </c>
    </row>
    <row r="200" spans="1:4" s="35" customFormat="1" ht="62.25" customHeight="1" outlineLevel="1" x14ac:dyDescent="0.25">
      <c r="A200" s="32">
        <v>11</v>
      </c>
      <c r="B200" s="49" t="s">
        <v>225</v>
      </c>
      <c r="C200" s="48" t="s">
        <v>460</v>
      </c>
      <c r="D200" s="41">
        <v>3600000</v>
      </c>
    </row>
    <row r="201" spans="1:4" s="35" customFormat="1" ht="51.75" customHeight="1" outlineLevel="1" x14ac:dyDescent="0.25">
      <c r="A201" s="32">
        <v>12</v>
      </c>
      <c r="B201" s="49" t="s">
        <v>225</v>
      </c>
      <c r="C201" s="48" t="s">
        <v>461</v>
      </c>
      <c r="D201" s="41">
        <v>1341360.8999999999</v>
      </c>
    </row>
    <row r="202" spans="1:4" s="35" customFormat="1" ht="51.75" customHeight="1" outlineLevel="1" x14ac:dyDescent="0.25">
      <c r="A202" s="32">
        <v>13</v>
      </c>
      <c r="B202" s="49" t="s">
        <v>225</v>
      </c>
      <c r="C202" s="48" t="s">
        <v>462</v>
      </c>
      <c r="D202" s="41">
        <v>1863783.9</v>
      </c>
    </row>
    <row r="203" spans="1:4" s="35" customFormat="1" ht="51.75" customHeight="1" outlineLevel="1" x14ac:dyDescent="0.25">
      <c r="A203" s="32">
        <v>14</v>
      </c>
      <c r="B203" s="49" t="s">
        <v>226</v>
      </c>
      <c r="C203" s="48" t="s">
        <v>463</v>
      </c>
      <c r="D203" s="41">
        <v>5824748.4299999997</v>
      </c>
    </row>
    <row r="204" spans="1:4" s="35" customFormat="1" ht="51.75" customHeight="1" outlineLevel="1" x14ac:dyDescent="0.25">
      <c r="A204" s="32">
        <v>15</v>
      </c>
      <c r="B204" s="49" t="s">
        <v>227</v>
      </c>
      <c r="C204" s="48" t="s">
        <v>228</v>
      </c>
      <c r="D204" s="41">
        <v>2133205</v>
      </c>
    </row>
    <row r="205" spans="1:4" s="35" customFormat="1" ht="51.75" customHeight="1" outlineLevel="1" x14ac:dyDescent="0.25">
      <c r="A205" s="32">
        <v>16</v>
      </c>
      <c r="B205" s="49" t="s">
        <v>229</v>
      </c>
      <c r="C205" s="48" t="s">
        <v>230</v>
      </c>
      <c r="D205" s="41">
        <v>3872000</v>
      </c>
    </row>
    <row r="206" spans="1:4" s="12" customFormat="1" ht="51.75" customHeight="1" x14ac:dyDescent="0.25">
      <c r="A206" s="17">
        <v>31</v>
      </c>
      <c r="B206" s="25" t="s">
        <v>231</v>
      </c>
      <c r="C206" s="20">
        <v>3</v>
      </c>
      <c r="D206" s="83">
        <f>SUM(D207:D212)</f>
        <v>11818497</v>
      </c>
    </row>
    <row r="207" spans="1:4" s="35" customFormat="1" ht="51.75" customHeight="1" outlineLevel="1" x14ac:dyDescent="0.25">
      <c r="A207" s="32">
        <v>1</v>
      </c>
      <c r="B207" s="49" t="s">
        <v>232</v>
      </c>
      <c r="C207" s="48" t="s">
        <v>464</v>
      </c>
      <c r="D207" s="41">
        <v>5743584</v>
      </c>
    </row>
    <row r="208" spans="1:4" s="35" customFormat="1" ht="51.75" customHeight="1" outlineLevel="1" x14ac:dyDescent="0.25">
      <c r="A208" s="32">
        <v>2</v>
      </c>
      <c r="B208" s="49" t="s">
        <v>232</v>
      </c>
      <c r="C208" s="48" t="s">
        <v>465</v>
      </c>
      <c r="D208" s="41">
        <v>1619563</v>
      </c>
    </row>
    <row r="209" spans="1:4" s="35" customFormat="1" ht="51.75" customHeight="1" outlineLevel="1" x14ac:dyDescent="0.25">
      <c r="A209" s="32">
        <v>3</v>
      </c>
      <c r="B209" s="49" t="s">
        <v>233</v>
      </c>
      <c r="C209" s="48" t="s">
        <v>466</v>
      </c>
      <c r="D209" s="41">
        <v>810889</v>
      </c>
    </row>
    <row r="210" spans="1:4" s="35" customFormat="1" ht="51.75" customHeight="1" outlineLevel="1" x14ac:dyDescent="0.25">
      <c r="A210" s="32">
        <v>4</v>
      </c>
      <c r="B210" s="49" t="s">
        <v>233</v>
      </c>
      <c r="C210" s="48" t="s">
        <v>467</v>
      </c>
      <c r="D210" s="41">
        <v>1304407</v>
      </c>
    </row>
    <row r="211" spans="1:4" s="35" customFormat="1" ht="51.75" customHeight="1" outlineLevel="1" x14ac:dyDescent="0.25">
      <c r="A211" s="32">
        <v>5</v>
      </c>
      <c r="B211" s="49" t="s">
        <v>186</v>
      </c>
      <c r="C211" s="48" t="s">
        <v>468</v>
      </c>
      <c r="D211" s="41">
        <v>567354</v>
      </c>
    </row>
    <row r="212" spans="1:4" s="35" customFormat="1" ht="51.75" customHeight="1" outlineLevel="1" x14ac:dyDescent="0.25">
      <c r="A212" s="32"/>
      <c r="B212" s="49" t="s">
        <v>232</v>
      </c>
      <c r="C212" s="48" t="s">
        <v>707</v>
      </c>
      <c r="D212" s="41">
        <v>1772700</v>
      </c>
    </row>
    <row r="213" spans="1:4" s="12" customFormat="1" ht="51.75" customHeight="1" x14ac:dyDescent="0.25">
      <c r="A213" s="17">
        <v>32</v>
      </c>
      <c r="B213" s="25" t="s">
        <v>234</v>
      </c>
      <c r="C213" s="20">
        <v>6</v>
      </c>
      <c r="D213" s="83">
        <f>SUM(D214:D223)</f>
        <v>48517957.970000006</v>
      </c>
    </row>
    <row r="214" spans="1:4" s="35" customFormat="1" ht="51.75" customHeight="1" outlineLevel="1" x14ac:dyDescent="0.25">
      <c r="A214" s="32">
        <v>1</v>
      </c>
      <c r="B214" s="63" t="s">
        <v>235</v>
      </c>
      <c r="C214" s="64" t="s">
        <v>469</v>
      </c>
      <c r="D214" s="65">
        <v>2111785.63</v>
      </c>
    </row>
    <row r="215" spans="1:4" s="35" customFormat="1" ht="51.75" customHeight="1" outlineLevel="1" x14ac:dyDescent="0.25">
      <c r="A215" s="32">
        <v>2</v>
      </c>
      <c r="B215" s="63" t="s">
        <v>235</v>
      </c>
      <c r="C215" s="64" t="s">
        <v>470</v>
      </c>
      <c r="D215" s="65">
        <v>4097400</v>
      </c>
    </row>
    <row r="216" spans="1:4" s="35" customFormat="1" ht="51.75" customHeight="1" outlineLevel="1" x14ac:dyDescent="0.25">
      <c r="A216" s="32">
        <v>3</v>
      </c>
      <c r="B216" s="49" t="s">
        <v>235</v>
      </c>
      <c r="C216" s="48" t="s">
        <v>471</v>
      </c>
      <c r="D216" s="41">
        <v>5521843.2400000002</v>
      </c>
    </row>
    <row r="217" spans="1:4" s="35" customFormat="1" ht="60.75" customHeight="1" outlineLevel="1" x14ac:dyDescent="0.25">
      <c r="A217" s="32">
        <v>4</v>
      </c>
      <c r="B217" s="49" t="s">
        <v>235</v>
      </c>
      <c r="C217" s="48" t="s">
        <v>472</v>
      </c>
      <c r="D217" s="41">
        <v>12560494</v>
      </c>
    </row>
    <row r="218" spans="1:4" s="35" customFormat="1" ht="61.5" customHeight="1" outlineLevel="1" x14ac:dyDescent="0.25">
      <c r="A218" s="32">
        <v>5</v>
      </c>
      <c r="B218" s="49" t="s">
        <v>236</v>
      </c>
      <c r="C218" s="48" t="s">
        <v>473</v>
      </c>
      <c r="D218" s="41">
        <v>6791767.4900000002</v>
      </c>
    </row>
    <row r="219" spans="1:4" s="35" customFormat="1" ht="51.75" customHeight="1" outlineLevel="1" x14ac:dyDescent="0.25">
      <c r="A219" s="32">
        <v>6</v>
      </c>
      <c r="B219" s="49" t="s">
        <v>237</v>
      </c>
      <c r="C219" s="48" t="s">
        <v>474</v>
      </c>
      <c r="D219" s="41">
        <v>9086075</v>
      </c>
    </row>
    <row r="220" spans="1:4" s="35" customFormat="1" ht="51.75" customHeight="1" outlineLevel="1" x14ac:dyDescent="0.25">
      <c r="A220" s="32">
        <v>7</v>
      </c>
      <c r="B220" s="49" t="s">
        <v>238</v>
      </c>
      <c r="C220" s="48" t="s">
        <v>475</v>
      </c>
      <c r="D220" s="41">
        <v>3573920.52</v>
      </c>
    </row>
    <row r="221" spans="1:4" s="35" customFormat="1" ht="51.75" customHeight="1" outlineLevel="1" x14ac:dyDescent="0.25">
      <c r="A221" s="32">
        <v>8</v>
      </c>
      <c r="B221" s="49" t="s">
        <v>238</v>
      </c>
      <c r="C221" s="48" t="s">
        <v>476</v>
      </c>
      <c r="D221" s="41">
        <v>2042238.96</v>
      </c>
    </row>
    <row r="222" spans="1:4" s="35" customFormat="1" ht="51.75" customHeight="1" outlineLevel="1" x14ac:dyDescent="0.25">
      <c r="A222" s="32">
        <v>9</v>
      </c>
      <c r="B222" s="49" t="s">
        <v>239</v>
      </c>
      <c r="C222" s="48" t="s">
        <v>477</v>
      </c>
      <c r="D222" s="41">
        <v>755522</v>
      </c>
    </row>
    <row r="223" spans="1:4" s="35" customFormat="1" ht="51.75" customHeight="1" outlineLevel="1" x14ac:dyDescent="0.25">
      <c r="A223" s="32">
        <v>10</v>
      </c>
      <c r="B223" s="49" t="s">
        <v>240</v>
      </c>
      <c r="C223" s="48" t="s">
        <v>478</v>
      </c>
      <c r="D223" s="41">
        <v>1976911.13</v>
      </c>
    </row>
    <row r="224" spans="1:4" s="12" customFormat="1" ht="51.75" customHeight="1" x14ac:dyDescent="0.25">
      <c r="A224" s="17">
        <v>33</v>
      </c>
      <c r="B224" s="25" t="s">
        <v>241</v>
      </c>
      <c r="C224" s="20">
        <v>5</v>
      </c>
      <c r="D224" s="83">
        <f>SUM(D225:D231)</f>
        <v>42466716.420000009</v>
      </c>
    </row>
    <row r="225" spans="1:4" s="35" customFormat="1" ht="51.75" customHeight="1" outlineLevel="1" x14ac:dyDescent="0.25">
      <c r="A225" s="32">
        <v>1</v>
      </c>
      <c r="B225" s="54" t="s">
        <v>241</v>
      </c>
      <c r="C225" s="57" t="s">
        <v>703</v>
      </c>
      <c r="D225" s="66">
        <v>11489233</v>
      </c>
    </row>
    <row r="226" spans="1:4" s="35" customFormat="1" ht="51.75" customHeight="1" outlineLevel="1" x14ac:dyDescent="0.25">
      <c r="A226" s="32">
        <v>2</v>
      </c>
      <c r="B226" s="49" t="s">
        <v>242</v>
      </c>
      <c r="C226" s="48" t="s">
        <v>479</v>
      </c>
      <c r="D226" s="41">
        <v>10369315.57</v>
      </c>
    </row>
    <row r="227" spans="1:4" s="35" customFormat="1" ht="51.75" customHeight="1" outlineLevel="1" x14ac:dyDescent="0.25">
      <c r="A227" s="32">
        <v>3</v>
      </c>
      <c r="B227" s="49" t="s">
        <v>242</v>
      </c>
      <c r="C227" s="48" t="s">
        <v>480</v>
      </c>
      <c r="D227" s="41">
        <v>8922052.7200000007</v>
      </c>
    </row>
    <row r="228" spans="1:4" s="35" customFormat="1" ht="51.75" customHeight="1" outlineLevel="1" x14ac:dyDescent="0.25">
      <c r="A228" s="32">
        <v>4</v>
      </c>
      <c r="B228" s="54" t="s">
        <v>242</v>
      </c>
      <c r="C228" s="57" t="s">
        <v>481</v>
      </c>
      <c r="D228" s="66">
        <v>5581410.1299999999</v>
      </c>
    </row>
    <row r="229" spans="1:4" s="35" customFormat="1" ht="51.75" customHeight="1" outlineLevel="1" x14ac:dyDescent="0.25">
      <c r="A229" s="32">
        <v>5</v>
      </c>
      <c r="B229" s="54" t="s">
        <v>243</v>
      </c>
      <c r="C229" s="57" t="s">
        <v>482</v>
      </c>
      <c r="D229" s="66">
        <v>1433793.13</v>
      </c>
    </row>
    <row r="230" spans="1:4" s="35" customFormat="1" ht="51.75" customHeight="1" outlineLevel="1" x14ac:dyDescent="0.25">
      <c r="A230" s="32">
        <v>6</v>
      </c>
      <c r="B230" s="54" t="s">
        <v>244</v>
      </c>
      <c r="C230" s="57" t="s">
        <v>483</v>
      </c>
      <c r="D230" s="66">
        <v>1917815.6</v>
      </c>
    </row>
    <row r="231" spans="1:4" s="35" customFormat="1" ht="51.75" customHeight="1" outlineLevel="1" x14ac:dyDescent="0.25">
      <c r="A231" s="32">
        <v>7</v>
      </c>
      <c r="B231" s="49" t="s">
        <v>245</v>
      </c>
      <c r="C231" s="48" t="s">
        <v>484</v>
      </c>
      <c r="D231" s="41">
        <v>2753096.27</v>
      </c>
    </row>
    <row r="232" spans="1:4" s="12" customFormat="1" ht="51.75" customHeight="1" x14ac:dyDescent="0.25">
      <c r="A232" s="17">
        <v>34</v>
      </c>
      <c r="B232" s="25" t="s">
        <v>246</v>
      </c>
      <c r="C232" s="20">
        <v>9</v>
      </c>
      <c r="D232" s="83">
        <f>SUM(D233:D245)</f>
        <v>35643810.050000004</v>
      </c>
    </row>
    <row r="233" spans="1:4" s="35" customFormat="1" ht="51.75" customHeight="1" outlineLevel="1" x14ac:dyDescent="0.25">
      <c r="A233" s="32">
        <v>1</v>
      </c>
      <c r="B233" s="54" t="s">
        <v>247</v>
      </c>
      <c r="C233" s="57" t="s">
        <v>485</v>
      </c>
      <c r="D233" s="66">
        <v>2843621.75</v>
      </c>
    </row>
    <row r="234" spans="1:4" s="35" customFormat="1" ht="51.75" customHeight="1" outlineLevel="1" x14ac:dyDescent="0.25">
      <c r="A234" s="32">
        <v>2</v>
      </c>
      <c r="B234" s="54" t="s">
        <v>247</v>
      </c>
      <c r="C234" s="57" t="s">
        <v>486</v>
      </c>
      <c r="D234" s="66">
        <v>2203825.54</v>
      </c>
    </row>
    <row r="235" spans="1:4" s="35" customFormat="1" ht="51.75" customHeight="1" outlineLevel="1" x14ac:dyDescent="0.25">
      <c r="A235" s="32">
        <v>3</v>
      </c>
      <c r="B235" s="54" t="s">
        <v>247</v>
      </c>
      <c r="C235" s="57" t="s">
        <v>487</v>
      </c>
      <c r="D235" s="66">
        <v>1149112.01</v>
      </c>
    </row>
    <row r="236" spans="1:4" s="35" customFormat="1" ht="51.75" customHeight="1" outlineLevel="1" x14ac:dyDescent="0.25">
      <c r="A236" s="32">
        <v>4</v>
      </c>
      <c r="B236" s="54" t="s">
        <v>247</v>
      </c>
      <c r="C236" s="57" t="s">
        <v>488</v>
      </c>
      <c r="D236" s="66">
        <v>563395.93000000005</v>
      </c>
    </row>
    <row r="237" spans="1:4" s="35" customFormat="1" ht="51.75" customHeight="1" outlineLevel="1" x14ac:dyDescent="0.25">
      <c r="A237" s="32">
        <v>5</v>
      </c>
      <c r="B237" s="54" t="s">
        <v>247</v>
      </c>
      <c r="C237" s="57" t="s">
        <v>489</v>
      </c>
      <c r="D237" s="66">
        <v>430944.77</v>
      </c>
    </row>
    <row r="238" spans="1:4" s="35" customFormat="1" ht="51.75" customHeight="1" outlineLevel="1" x14ac:dyDescent="0.25">
      <c r="A238" s="32">
        <v>6</v>
      </c>
      <c r="B238" s="54" t="s">
        <v>248</v>
      </c>
      <c r="C238" s="57" t="s">
        <v>490</v>
      </c>
      <c r="D238" s="66">
        <v>2829018.15</v>
      </c>
    </row>
    <row r="239" spans="1:4" s="35" customFormat="1" ht="51.75" customHeight="1" outlineLevel="1" x14ac:dyDescent="0.25">
      <c r="A239" s="32">
        <v>7</v>
      </c>
      <c r="B239" s="49" t="s">
        <v>249</v>
      </c>
      <c r="C239" s="48" t="s">
        <v>491</v>
      </c>
      <c r="D239" s="41">
        <v>3146002.45</v>
      </c>
    </row>
    <row r="240" spans="1:4" s="35" customFormat="1" ht="59.25" customHeight="1" outlineLevel="1" x14ac:dyDescent="0.25">
      <c r="A240" s="32">
        <v>8</v>
      </c>
      <c r="B240" s="49" t="s">
        <v>250</v>
      </c>
      <c r="C240" s="48" t="s">
        <v>492</v>
      </c>
      <c r="D240" s="41">
        <v>2880333.6</v>
      </c>
    </row>
    <row r="241" spans="1:4" s="35" customFormat="1" ht="51.75" customHeight="1" outlineLevel="1" x14ac:dyDescent="0.25">
      <c r="A241" s="32">
        <v>9</v>
      </c>
      <c r="B241" s="54" t="s">
        <v>251</v>
      </c>
      <c r="C241" s="57" t="s">
        <v>493</v>
      </c>
      <c r="D241" s="66">
        <v>4135860</v>
      </c>
    </row>
    <row r="242" spans="1:4" s="35" customFormat="1" ht="51.75" customHeight="1" outlineLevel="1" x14ac:dyDescent="0.25">
      <c r="A242" s="32">
        <v>10</v>
      </c>
      <c r="B242" s="49" t="s">
        <v>252</v>
      </c>
      <c r="C242" s="48" t="s">
        <v>494</v>
      </c>
      <c r="D242" s="41">
        <v>4229803.96</v>
      </c>
    </row>
    <row r="243" spans="1:4" s="35" customFormat="1" ht="51.75" customHeight="1" outlineLevel="1" x14ac:dyDescent="0.25">
      <c r="A243" s="32">
        <v>11</v>
      </c>
      <c r="B243" s="49" t="s">
        <v>253</v>
      </c>
      <c r="C243" s="48" t="s">
        <v>495</v>
      </c>
      <c r="D243" s="41">
        <v>1560742.89</v>
      </c>
    </row>
    <row r="244" spans="1:4" s="35" customFormat="1" ht="51.75" customHeight="1" outlineLevel="1" x14ac:dyDescent="0.25">
      <c r="A244" s="32">
        <v>12</v>
      </c>
      <c r="B244" s="49" t="s">
        <v>254</v>
      </c>
      <c r="C244" s="48" t="s">
        <v>496</v>
      </c>
      <c r="D244" s="41">
        <v>5994000</v>
      </c>
    </row>
    <row r="245" spans="1:4" s="35" customFormat="1" ht="51.75" customHeight="1" outlineLevel="1" x14ac:dyDescent="0.25">
      <c r="A245" s="32">
        <v>13</v>
      </c>
      <c r="B245" s="49" t="s">
        <v>255</v>
      </c>
      <c r="C245" s="48" t="s">
        <v>497</v>
      </c>
      <c r="D245" s="41">
        <v>3677149</v>
      </c>
    </row>
    <row r="246" spans="1:4" s="12" customFormat="1" ht="51.75" customHeight="1" x14ac:dyDescent="0.25">
      <c r="A246" s="17">
        <v>35</v>
      </c>
      <c r="B246" s="25" t="s">
        <v>256</v>
      </c>
      <c r="C246" s="20">
        <v>6</v>
      </c>
      <c r="D246" s="83">
        <f>SUM(D247:D252)</f>
        <v>15969905</v>
      </c>
    </row>
    <row r="247" spans="1:4" s="35" customFormat="1" ht="51.75" customHeight="1" outlineLevel="1" x14ac:dyDescent="0.25">
      <c r="A247" s="32">
        <v>1</v>
      </c>
      <c r="B247" s="49" t="s">
        <v>257</v>
      </c>
      <c r="C247" s="36" t="s">
        <v>498</v>
      </c>
      <c r="D247" s="41">
        <v>11000000</v>
      </c>
    </row>
    <row r="248" spans="1:4" s="35" customFormat="1" ht="51.75" customHeight="1" outlineLevel="1" x14ac:dyDescent="0.25">
      <c r="A248" s="32">
        <v>3</v>
      </c>
      <c r="B248" s="49" t="s">
        <v>258</v>
      </c>
      <c r="C248" s="36" t="s">
        <v>499</v>
      </c>
      <c r="D248" s="41">
        <v>1029874</v>
      </c>
    </row>
    <row r="249" spans="1:4" s="35" customFormat="1" ht="61.5" customHeight="1" outlineLevel="1" x14ac:dyDescent="0.25">
      <c r="A249" s="32">
        <v>4</v>
      </c>
      <c r="B249" s="49" t="s">
        <v>259</v>
      </c>
      <c r="C249" s="48" t="s">
        <v>260</v>
      </c>
      <c r="D249" s="41">
        <v>763613</v>
      </c>
    </row>
    <row r="250" spans="1:4" s="35" customFormat="1" ht="51.75" customHeight="1" outlineLevel="1" x14ac:dyDescent="0.25">
      <c r="A250" s="32">
        <v>5</v>
      </c>
      <c r="B250" s="49" t="s">
        <v>261</v>
      </c>
      <c r="C250" s="48" t="s">
        <v>500</v>
      </c>
      <c r="D250" s="41">
        <v>844594</v>
      </c>
    </row>
    <row r="251" spans="1:4" s="35" customFormat="1" ht="51.75" customHeight="1" outlineLevel="1" x14ac:dyDescent="0.25">
      <c r="A251" s="32">
        <v>6</v>
      </c>
      <c r="B251" s="49" t="s">
        <v>262</v>
      </c>
      <c r="C251" s="48" t="s">
        <v>263</v>
      </c>
      <c r="D251" s="41">
        <v>1316774</v>
      </c>
    </row>
    <row r="252" spans="1:4" s="35" customFormat="1" ht="51.75" customHeight="1" outlineLevel="1" x14ac:dyDescent="0.25">
      <c r="A252" s="32">
        <v>7</v>
      </c>
      <c r="B252" s="49" t="s">
        <v>264</v>
      </c>
      <c r="C252" s="48" t="s">
        <v>501</v>
      </c>
      <c r="D252" s="41">
        <v>1015050</v>
      </c>
    </row>
    <row r="253" spans="1:4" s="12" customFormat="1" ht="51.75" customHeight="1" x14ac:dyDescent="0.25">
      <c r="A253" s="17">
        <v>36</v>
      </c>
      <c r="B253" s="25" t="s">
        <v>265</v>
      </c>
      <c r="C253" s="20">
        <v>3</v>
      </c>
      <c r="D253" s="83">
        <f>SUM(D254:D259)</f>
        <v>10300339.329999998</v>
      </c>
    </row>
    <row r="254" spans="1:4" s="35" customFormat="1" ht="51.75" customHeight="1" outlineLevel="1" x14ac:dyDescent="0.25">
      <c r="A254" s="32">
        <v>1</v>
      </c>
      <c r="B254" s="49" t="s">
        <v>266</v>
      </c>
      <c r="C254" s="36" t="s">
        <v>502</v>
      </c>
      <c r="D254" s="41">
        <v>2749629.13</v>
      </c>
    </row>
    <row r="255" spans="1:4" s="35" customFormat="1" ht="51.75" customHeight="1" outlineLevel="1" x14ac:dyDescent="0.25">
      <c r="A255" s="32">
        <v>2</v>
      </c>
      <c r="B255" s="49" t="s">
        <v>266</v>
      </c>
      <c r="C255" s="36" t="s">
        <v>503</v>
      </c>
      <c r="D255" s="41">
        <v>2405976.7200000002</v>
      </c>
    </row>
    <row r="256" spans="1:4" s="35" customFormat="1" ht="51.75" customHeight="1" outlineLevel="1" x14ac:dyDescent="0.25">
      <c r="A256" s="32">
        <v>3</v>
      </c>
      <c r="B256" s="49" t="s">
        <v>267</v>
      </c>
      <c r="C256" s="36" t="s">
        <v>504</v>
      </c>
      <c r="D256" s="41">
        <v>829200</v>
      </c>
    </row>
    <row r="257" spans="1:4" s="35" customFormat="1" ht="51.75" customHeight="1" outlineLevel="1" x14ac:dyDescent="0.25">
      <c r="A257" s="32">
        <v>4</v>
      </c>
      <c r="B257" s="49" t="s">
        <v>268</v>
      </c>
      <c r="C257" s="36" t="s">
        <v>269</v>
      </c>
      <c r="D257" s="41">
        <v>1771174.03</v>
      </c>
    </row>
    <row r="258" spans="1:4" s="35" customFormat="1" ht="51.75" customHeight="1" outlineLevel="1" x14ac:dyDescent="0.25">
      <c r="A258" s="32">
        <v>5</v>
      </c>
      <c r="B258" s="49" t="s">
        <v>268</v>
      </c>
      <c r="C258" s="36" t="s">
        <v>270</v>
      </c>
      <c r="D258" s="41">
        <v>1118964</v>
      </c>
    </row>
    <row r="259" spans="1:4" s="35" customFormat="1" ht="51.75" customHeight="1" outlineLevel="1" x14ac:dyDescent="0.25">
      <c r="A259" s="32">
        <v>6</v>
      </c>
      <c r="B259" s="49" t="s">
        <v>268</v>
      </c>
      <c r="C259" s="36" t="s">
        <v>271</v>
      </c>
      <c r="D259" s="41">
        <v>1425395.45</v>
      </c>
    </row>
    <row r="260" spans="1:4" s="12" customFormat="1" ht="51.75" customHeight="1" x14ac:dyDescent="0.25">
      <c r="A260" s="17">
        <v>37</v>
      </c>
      <c r="B260" s="25" t="s">
        <v>272</v>
      </c>
      <c r="C260" s="20">
        <v>8</v>
      </c>
      <c r="D260" s="83">
        <f>SUM(D261:D276)</f>
        <v>26830696.240000002</v>
      </c>
    </row>
    <row r="261" spans="1:4" s="35" customFormat="1" ht="51.75" customHeight="1" outlineLevel="1" x14ac:dyDescent="0.25">
      <c r="A261" s="32">
        <v>1</v>
      </c>
      <c r="B261" s="49" t="s">
        <v>273</v>
      </c>
      <c r="C261" s="48" t="s">
        <v>505</v>
      </c>
      <c r="D261" s="108">
        <v>5529437</v>
      </c>
    </row>
    <row r="262" spans="1:4" s="35" customFormat="1" ht="51.75" customHeight="1" outlineLevel="1" x14ac:dyDescent="0.25">
      <c r="A262" s="32">
        <v>2</v>
      </c>
      <c r="B262" s="49" t="s">
        <v>274</v>
      </c>
      <c r="C262" s="48" t="s">
        <v>506</v>
      </c>
      <c r="D262" s="84">
        <v>3160351.11</v>
      </c>
    </row>
    <row r="263" spans="1:4" s="35" customFormat="1" ht="51.75" customHeight="1" outlineLevel="1" x14ac:dyDescent="0.25">
      <c r="A263" s="32">
        <v>3</v>
      </c>
      <c r="B263" s="49" t="s">
        <v>275</v>
      </c>
      <c r="C263" s="48" t="s">
        <v>507</v>
      </c>
      <c r="D263" s="84">
        <v>1616300</v>
      </c>
    </row>
    <row r="264" spans="1:4" s="35" customFormat="1" ht="37.5" outlineLevel="1" x14ac:dyDescent="0.25">
      <c r="A264" s="32">
        <v>4</v>
      </c>
      <c r="B264" s="49" t="s">
        <v>276</v>
      </c>
      <c r="C264" s="48" t="s">
        <v>508</v>
      </c>
      <c r="D264" s="84">
        <v>3766471.47</v>
      </c>
    </row>
    <row r="265" spans="1:4" s="35" customFormat="1" ht="51.75" customHeight="1" outlineLevel="1" x14ac:dyDescent="0.25">
      <c r="A265" s="32">
        <v>5</v>
      </c>
      <c r="B265" s="49" t="s">
        <v>276</v>
      </c>
      <c r="C265" s="48" t="s">
        <v>509</v>
      </c>
      <c r="D265" s="84">
        <v>1468397.49</v>
      </c>
    </row>
    <row r="266" spans="1:4" s="35" customFormat="1" ht="51.75" customHeight="1" outlineLevel="1" x14ac:dyDescent="0.25">
      <c r="A266" s="32">
        <v>6</v>
      </c>
      <c r="B266" s="49" t="s">
        <v>277</v>
      </c>
      <c r="C266" s="48" t="s">
        <v>510</v>
      </c>
      <c r="D266" s="84">
        <v>2765339.17</v>
      </c>
    </row>
    <row r="267" spans="1:4" s="35" customFormat="1" ht="51.75" customHeight="1" outlineLevel="1" x14ac:dyDescent="0.25">
      <c r="A267" s="32">
        <v>7</v>
      </c>
      <c r="B267" s="49" t="s">
        <v>278</v>
      </c>
      <c r="C267" s="48" t="s">
        <v>511</v>
      </c>
      <c r="D267" s="84">
        <v>756000</v>
      </c>
    </row>
    <row r="268" spans="1:4" s="35" customFormat="1" ht="51.75" customHeight="1" outlineLevel="1" x14ac:dyDescent="0.25">
      <c r="A268" s="32">
        <v>8</v>
      </c>
      <c r="B268" s="49" t="s">
        <v>278</v>
      </c>
      <c r="C268" s="48" t="s">
        <v>512</v>
      </c>
      <c r="D268" s="84">
        <v>1420100</v>
      </c>
    </row>
    <row r="269" spans="1:4" s="35" customFormat="1" ht="51.75" customHeight="1" outlineLevel="1" x14ac:dyDescent="0.25">
      <c r="A269" s="32">
        <v>9</v>
      </c>
      <c r="B269" s="49" t="s">
        <v>279</v>
      </c>
      <c r="C269" s="48" t="s">
        <v>513</v>
      </c>
      <c r="D269" s="119">
        <v>1122000</v>
      </c>
    </row>
    <row r="270" spans="1:4" s="35" customFormat="1" ht="51.75" customHeight="1" outlineLevel="1" x14ac:dyDescent="0.25">
      <c r="A270" s="32">
        <v>10</v>
      </c>
      <c r="B270" s="49" t="s">
        <v>279</v>
      </c>
      <c r="C270" s="48" t="s">
        <v>514</v>
      </c>
      <c r="D270" s="129"/>
    </row>
    <row r="271" spans="1:4" s="35" customFormat="1" ht="51.75" customHeight="1" outlineLevel="1" x14ac:dyDescent="0.25">
      <c r="A271" s="32">
        <v>11</v>
      </c>
      <c r="B271" s="49" t="s">
        <v>279</v>
      </c>
      <c r="C271" s="48" t="s">
        <v>515</v>
      </c>
      <c r="D271" s="129"/>
    </row>
    <row r="272" spans="1:4" s="35" customFormat="1" ht="51.75" customHeight="1" outlineLevel="1" x14ac:dyDescent="0.25">
      <c r="A272" s="32">
        <v>12</v>
      </c>
      <c r="B272" s="49" t="s">
        <v>279</v>
      </c>
      <c r="C272" s="48" t="s">
        <v>516</v>
      </c>
      <c r="D272" s="129"/>
    </row>
    <row r="273" spans="1:4" s="35" customFormat="1" ht="51.75" customHeight="1" outlineLevel="1" x14ac:dyDescent="0.25">
      <c r="A273" s="32">
        <v>13</v>
      </c>
      <c r="B273" s="49" t="s">
        <v>279</v>
      </c>
      <c r="C273" s="48" t="s">
        <v>517</v>
      </c>
      <c r="D273" s="120"/>
    </row>
    <row r="274" spans="1:4" s="35" customFormat="1" ht="51.75" customHeight="1" outlineLevel="1" x14ac:dyDescent="0.25">
      <c r="A274" s="32">
        <v>14</v>
      </c>
      <c r="B274" s="49" t="s">
        <v>280</v>
      </c>
      <c r="C274" s="48" t="s">
        <v>518</v>
      </c>
      <c r="D274" s="109">
        <v>1036000</v>
      </c>
    </row>
    <row r="275" spans="1:4" s="35" customFormat="1" ht="51.75" customHeight="1" outlineLevel="1" x14ac:dyDescent="0.25">
      <c r="A275" s="32">
        <v>15</v>
      </c>
      <c r="B275" s="49" t="s">
        <v>280</v>
      </c>
      <c r="C275" s="48" t="s">
        <v>519</v>
      </c>
      <c r="D275" s="109">
        <v>2143700</v>
      </c>
    </row>
    <row r="276" spans="1:4" s="35" customFormat="1" ht="51.75" customHeight="1" outlineLevel="1" x14ac:dyDescent="0.25">
      <c r="A276" s="32">
        <v>16</v>
      </c>
      <c r="B276" s="49" t="s">
        <v>280</v>
      </c>
      <c r="C276" s="48" t="s">
        <v>520</v>
      </c>
      <c r="D276" s="84">
        <v>2046600</v>
      </c>
    </row>
    <row r="277" spans="1:4" s="12" customFormat="1" ht="51.75" customHeight="1" x14ac:dyDescent="0.25">
      <c r="A277" s="17">
        <v>38</v>
      </c>
      <c r="B277" s="25" t="s">
        <v>281</v>
      </c>
      <c r="C277" s="27">
        <v>8</v>
      </c>
      <c r="D277" s="83">
        <f>SUM(D278:D296)</f>
        <v>52735902.270000003</v>
      </c>
    </row>
    <row r="278" spans="1:4" s="35" customFormat="1" ht="57.75" customHeight="1" outlineLevel="1" x14ac:dyDescent="0.25">
      <c r="A278" s="32">
        <v>1</v>
      </c>
      <c r="B278" s="54" t="s">
        <v>282</v>
      </c>
      <c r="C278" s="57" t="s">
        <v>521</v>
      </c>
      <c r="D278" s="91">
        <v>3282448</v>
      </c>
    </row>
    <row r="279" spans="1:4" s="35" customFormat="1" ht="51.75" customHeight="1" outlineLevel="1" x14ac:dyDescent="0.25">
      <c r="A279" s="32">
        <v>2</v>
      </c>
      <c r="B279" s="54" t="s">
        <v>282</v>
      </c>
      <c r="C279" s="57" t="s">
        <v>522</v>
      </c>
      <c r="D279" s="91">
        <v>857350</v>
      </c>
    </row>
    <row r="280" spans="1:4" s="35" customFormat="1" ht="60.75" customHeight="1" outlineLevel="1" x14ac:dyDescent="0.25">
      <c r="A280" s="32">
        <v>3</v>
      </c>
      <c r="B280" s="54" t="s">
        <v>282</v>
      </c>
      <c r="C280" s="57" t="s">
        <v>523</v>
      </c>
      <c r="D280" s="91">
        <v>280939</v>
      </c>
    </row>
    <row r="281" spans="1:4" s="35" customFormat="1" ht="51.75" customHeight="1" outlineLevel="1" x14ac:dyDescent="0.25">
      <c r="A281" s="32">
        <v>4</v>
      </c>
      <c r="B281" s="54" t="s">
        <v>282</v>
      </c>
      <c r="C281" s="57" t="s">
        <v>524</v>
      </c>
      <c r="D281" s="91">
        <v>2327675</v>
      </c>
    </row>
    <row r="282" spans="1:4" s="35" customFormat="1" ht="51.75" customHeight="1" outlineLevel="1" x14ac:dyDescent="0.25">
      <c r="A282" s="32">
        <v>5</v>
      </c>
      <c r="B282" s="54" t="s">
        <v>282</v>
      </c>
      <c r="C282" s="57" t="s">
        <v>525</v>
      </c>
      <c r="D282" s="91">
        <v>3621722</v>
      </c>
    </row>
    <row r="283" spans="1:4" s="35" customFormat="1" ht="51.75" customHeight="1" outlineLevel="1" x14ac:dyDescent="0.25">
      <c r="A283" s="32">
        <v>6</v>
      </c>
      <c r="B283" s="54" t="s">
        <v>282</v>
      </c>
      <c r="C283" s="57" t="s">
        <v>526</v>
      </c>
      <c r="D283" s="91">
        <v>720191</v>
      </c>
    </row>
    <row r="284" spans="1:4" s="35" customFormat="1" ht="51.75" customHeight="1" outlineLevel="1" x14ac:dyDescent="0.25">
      <c r="A284" s="32">
        <v>7</v>
      </c>
      <c r="B284" s="54" t="s">
        <v>282</v>
      </c>
      <c r="C284" s="57" t="s">
        <v>527</v>
      </c>
      <c r="D284" s="91">
        <v>3425982</v>
      </c>
    </row>
    <row r="285" spans="1:4" s="35" customFormat="1" ht="80.25" customHeight="1" outlineLevel="1" x14ac:dyDescent="0.25">
      <c r="A285" s="32">
        <v>8</v>
      </c>
      <c r="B285" s="54" t="s">
        <v>282</v>
      </c>
      <c r="C285" s="57" t="s">
        <v>528</v>
      </c>
      <c r="D285" s="91">
        <v>1243113</v>
      </c>
    </row>
    <row r="286" spans="1:4" s="35" customFormat="1" ht="54" customHeight="1" outlineLevel="1" x14ac:dyDescent="0.25">
      <c r="A286" s="32">
        <v>9</v>
      </c>
      <c r="B286" s="49" t="s">
        <v>283</v>
      </c>
      <c r="C286" s="36" t="s">
        <v>13</v>
      </c>
      <c r="D286" s="84">
        <v>450113.35</v>
      </c>
    </row>
    <row r="287" spans="1:4" s="35" customFormat="1" ht="54" customHeight="1" outlineLevel="1" x14ac:dyDescent="0.25">
      <c r="A287" s="32">
        <v>10</v>
      </c>
      <c r="B287" s="49" t="s">
        <v>283</v>
      </c>
      <c r="C287" s="36" t="s">
        <v>284</v>
      </c>
      <c r="D287" s="84">
        <v>840780.3</v>
      </c>
    </row>
    <row r="288" spans="1:4" s="35" customFormat="1" ht="54" customHeight="1" outlineLevel="1" x14ac:dyDescent="0.25">
      <c r="A288" s="32">
        <v>11</v>
      </c>
      <c r="B288" s="49" t="s">
        <v>283</v>
      </c>
      <c r="C288" s="36" t="s">
        <v>285</v>
      </c>
      <c r="D288" s="84">
        <v>7369106.3499999996</v>
      </c>
    </row>
    <row r="289" spans="1:4" s="35" customFormat="1" ht="61.5" customHeight="1" outlineLevel="1" x14ac:dyDescent="0.25">
      <c r="A289" s="32">
        <v>12</v>
      </c>
      <c r="B289" s="49" t="s">
        <v>286</v>
      </c>
      <c r="C289" s="43" t="s">
        <v>529</v>
      </c>
      <c r="D289" s="84">
        <v>5000000</v>
      </c>
    </row>
    <row r="290" spans="1:4" s="35" customFormat="1" ht="61.5" customHeight="1" outlineLevel="1" x14ac:dyDescent="0.25">
      <c r="A290" s="32">
        <v>13</v>
      </c>
      <c r="B290" s="54" t="s">
        <v>287</v>
      </c>
      <c r="C290" s="67" t="s">
        <v>530</v>
      </c>
      <c r="D290" s="91">
        <v>3824676.38</v>
      </c>
    </row>
    <row r="291" spans="1:4" s="35" customFormat="1" ht="61.5" customHeight="1" outlineLevel="1" x14ac:dyDescent="0.25">
      <c r="A291" s="32">
        <v>14</v>
      </c>
      <c r="B291" s="54" t="s">
        <v>287</v>
      </c>
      <c r="C291" s="67" t="s">
        <v>531</v>
      </c>
      <c r="D291" s="91">
        <v>608329.62</v>
      </c>
    </row>
    <row r="292" spans="1:4" s="35" customFormat="1" ht="51.75" customHeight="1" outlineLevel="1" x14ac:dyDescent="0.25">
      <c r="A292" s="32">
        <v>15</v>
      </c>
      <c r="B292" s="54" t="s">
        <v>288</v>
      </c>
      <c r="C292" s="67" t="s">
        <v>532</v>
      </c>
      <c r="D292" s="91">
        <v>4439720</v>
      </c>
    </row>
    <row r="293" spans="1:4" s="35" customFormat="1" ht="51.75" customHeight="1" outlineLevel="1" x14ac:dyDescent="0.25">
      <c r="A293" s="32">
        <v>16</v>
      </c>
      <c r="B293" s="54" t="s">
        <v>289</v>
      </c>
      <c r="C293" s="67" t="s">
        <v>533</v>
      </c>
      <c r="D293" s="91">
        <v>3420268.24</v>
      </c>
    </row>
    <row r="294" spans="1:4" s="35" customFormat="1" ht="51.75" customHeight="1" outlineLevel="1" x14ac:dyDescent="0.25">
      <c r="A294" s="32">
        <v>17</v>
      </c>
      <c r="B294" s="54" t="s">
        <v>290</v>
      </c>
      <c r="C294" s="67" t="s">
        <v>534</v>
      </c>
      <c r="D294" s="91">
        <v>2327843</v>
      </c>
    </row>
    <row r="295" spans="1:4" s="35" customFormat="1" ht="51.75" customHeight="1" outlineLevel="1" x14ac:dyDescent="0.25">
      <c r="A295" s="32">
        <v>18</v>
      </c>
      <c r="B295" s="54" t="s">
        <v>290</v>
      </c>
      <c r="C295" s="67" t="s">
        <v>535</v>
      </c>
      <c r="D295" s="91">
        <v>1183071</v>
      </c>
    </row>
    <row r="296" spans="1:4" s="35" customFormat="1" ht="51.75" customHeight="1" outlineLevel="1" x14ac:dyDescent="0.25">
      <c r="A296" s="32">
        <v>19</v>
      </c>
      <c r="B296" s="54" t="s">
        <v>291</v>
      </c>
      <c r="C296" s="67" t="s">
        <v>536</v>
      </c>
      <c r="D296" s="91">
        <v>7512574.0300000003</v>
      </c>
    </row>
    <row r="297" spans="1:4" s="12" customFormat="1" ht="51.75" customHeight="1" x14ac:dyDescent="0.25">
      <c r="A297" s="17">
        <v>39</v>
      </c>
      <c r="B297" s="25" t="s">
        <v>292</v>
      </c>
      <c r="C297" s="20">
        <v>4</v>
      </c>
      <c r="D297" s="83">
        <f>SUM(D298:D302)</f>
        <v>39140682.159999996</v>
      </c>
    </row>
    <row r="298" spans="1:4" s="35" customFormat="1" ht="51.75" customHeight="1" outlineLevel="1" x14ac:dyDescent="0.25">
      <c r="A298" s="32">
        <v>1</v>
      </c>
      <c r="B298" s="49" t="s">
        <v>293</v>
      </c>
      <c r="C298" s="48" t="s">
        <v>294</v>
      </c>
      <c r="D298" s="41">
        <v>9947781</v>
      </c>
    </row>
    <row r="299" spans="1:4" s="35" customFormat="1" ht="51.75" customHeight="1" outlineLevel="1" x14ac:dyDescent="0.25">
      <c r="A299" s="32">
        <v>2</v>
      </c>
      <c r="B299" s="49" t="s">
        <v>295</v>
      </c>
      <c r="C299" s="48" t="s">
        <v>537</v>
      </c>
      <c r="D299" s="41">
        <v>6776351.8600000003</v>
      </c>
    </row>
    <row r="300" spans="1:4" s="35" customFormat="1" ht="51.75" customHeight="1" outlineLevel="1" x14ac:dyDescent="0.25">
      <c r="A300" s="32">
        <v>3</v>
      </c>
      <c r="B300" s="49" t="s">
        <v>296</v>
      </c>
      <c r="C300" s="48" t="s">
        <v>297</v>
      </c>
      <c r="D300" s="41">
        <v>1200000</v>
      </c>
    </row>
    <row r="301" spans="1:4" s="35" customFormat="1" ht="51.75" customHeight="1" outlineLevel="1" x14ac:dyDescent="0.25">
      <c r="A301" s="32">
        <v>4</v>
      </c>
      <c r="B301" s="54" t="s">
        <v>298</v>
      </c>
      <c r="C301" s="57" t="s">
        <v>538</v>
      </c>
      <c r="D301" s="66">
        <v>9283445.0500000007</v>
      </c>
    </row>
    <row r="302" spans="1:4" s="35" customFormat="1" ht="51.75" customHeight="1" outlineLevel="1" x14ac:dyDescent="0.25">
      <c r="A302" s="32">
        <v>5</v>
      </c>
      <c r="B302" s="54" t="s">
        <v>298</v>
      </c>
      <c r="C302" s="57" t="s">
        <v>539</v>
      </c>
      <c r="D302" s="66">
        <v>11933104.25</v>
      </c>
    </row>
    <row r="303" spans="1:4" s="12" customFormat="1" ht="51.75" customHeight="1" x14ac:dyDescent="0.25">
      <c r="A303" s="17">
        <v>40</v>
      </c>
      <c r="B303" s="25" t="s">
        <v>299</v>
      </c>
      <c r="C303" s="20">
        <v>14</v>
      </c>
      <c r="D303" s="83">
        <f>SUM(D304:D327)</f>
        <v>25843400</v>
      </c>
    </row>
    <row r="304" spans="1:4" s="35" customFormat="1" ht="51.75" customHeight="1" outlineLevel="1" x14ac:dyDescent="0.25">
      <c r="A304" s="32">
        <v>1</v>
      </c>
      <c r="B304" s="49" t="s">
        <v>299</v>
      </c>
      <c r="C304" s="48" t="s">
        <v>540</v>
      </c>
      <c r="D304" s="41">
        <v>1250000</v>
      </c>
    </row>
    <row r="305" spans="1:4" s="35" customFormat="1" ht="51.75" customHeight="1" outlineLevel="1" x14ac:dyDescent="0.25">
      <c r="A305" s="32">
        <v>2</v>
      </c>
      <c r="B305" s="49" t="s">
        <v>299</v>
      </c>
      <c r="C305" s="48" t="s">
        <v>541</v>
      </c>
      <c r="D305" s="41">
        <v>1541200</v>
      </c>
    </row>
    <row r="306" spans="1:4" s="35" customFormat="1" ht="51.75" customHeight="1" outlineLevel="1" x14ac:dyDescent="0.25">
      <c r="A306" s="32">
        <v>3</v>
      </c>
      <c r="B306" s="49" t="s">
        <v>299</v>
      </c>
      <c r="C306" s="48" t="s">
        <v>542</v>
      </c>
      <c r="D306" s="41">
        <v>1381500</v>
      </c>
    </row>
    <row r="307" spans="1:4" s="35" customFormat="1" ht="51.75" customHeight="1" outlineLevel="1" x14ac:dyDescent="0.25">
      <c r="A307" s="32">
        <v>4</v>
      </c>
      <c r="B307" s="49" t="s">
        <v>300</v>
      </c>
      <c r="C307" s="48" t="s">
        <v>543</v>
      </c>
      <c r="D307" s="41">
        <v>771000</v>
      </c>
    </row>
    <row r="308" spans="1:4" s="35" customFormat="1" ht="51.75" customHeight="1" outlineLevel="1" x14ac:dyDescent="0.25">
      <c r="A308" s="32">
        <v>5</v>
      </c>
      <c r="B308" s="49" t="s">
        <v>300</v>
      </c>
      <c r="C308" s="48" t="s">
        <v>544</v>
      </c>
      <c r="D308" s="41">
        <v>893000</v>
      </c>
    </row>
    <row r="309" spans="1:4" s="35" customFormat="1" ht="75.75" customHeight="1" outlineLevel="1" x14ac:dyDescent="0.25">
      <c r="A309" s="32">
        <v>6</v>
      </c>
      <c r="B309" s="49" t="s">
        <v>301</v>
      </c>
      <c r="C309" s="68" t="s">
        <v>302</v>
      </c>
      <c r="D309" s="41">
        <v>2436600</v>
      </c>
    </row>
    <row r="310" spans="1:4" s="35" customFormat="1" ht="57.75" customHeight="1" outlineLevel="1" x14ac:dyDescent="0.25">
      <c r="A310" s="32">
        <v>7</v>
      </c>
      <c r="B310" s="49" t="s">
        <v>301</v>
      </c>
      <c r="C310" s="48" t="s">
        <v>303</v>
      </c>
      <c r="D310" s="41">
        <v>1471700</v>
      </c>
    </row>
    <row r="311" spans="1:4" s="35" customFormat="1" ht="51.75" customHeight="1" outlineLevel="1" x14ac:dyDescent="0.25">
      <c r="A311" s="32">
        <v>8</v>
      </c>
      <c r="B311" s="49" t="s">
        <v>304</v>
      </c>
      <c r="C311" s="36" t="s">
        <v>545</v>
      </c>
      <c r="D311" s="41">
        <v>710000</v>
      </c>
    </row>
    <row r="312" spans="1:4" s="35" customFormat="1" ht="51.75" customHeight="1" outlineLevel="1" x14ac:dyDescent="0.25">
      <c r="A312" s="32">
        <v>9</v>
      </c>
      <c r="B312" s="49" t="s">
        <v>305</v>
      </c>
      <c r="C312" s="48" t="s">
        <v>546</v>
      </c>
      <c r="D312" s="41">
        <v>377000</v>
      </c>
    </row>
    <row r="313" spans="1:4" s="35" customFormat="1" ht="51.75" customHeight="1" outlineLevel="1" x14ac:dyDescent="0.25">
      <c r="A313" s="32">
        <v>10</v>
      </c>
      <c r="B313" s="49" t="s">
        <v>305</v>
      </c>
      <c r="C313" s="48" t="s">
        <v>547</v>
      </c>
      <c r="D313" s="41">
        <v>636000</v>
      </c>
    </row>
    <row r="314" spans="1:4" s="35" customFormat="1" ht="51.75" customHeight="1" outlineLevel="1" x14ac:dyDescent="0.25">
      <c r="A314" s="32">
        <v>11</v>
      </c>
      <c r="B314" s="49" t="s">
        <v>305</v>
      </c>
      <c r="C314" s="48" t="s">
        <v>548</v>
      </c>
      <c r="D314" s="41">
        <v>816000</v>
      </c>
    </row>
    <row r="315" spans="1:4" s="35" customFormat="1" ht="51.75" customHeight="1" outlineLevel="1" x14ac:dyDescent="0.25">
      <c r="A315" s="32">
        <v>12</v>
      </c>
      <c r="B315" s="49" t="s">
        <v>306</v>
      </c>
      <c r="C315" s="48" t="s">
        <v>549</v>
      </c>
      <c r="D315" s="41">
        <v>571800</v>
      </c>
    </row>
    <row r="316" spans="1:4" s="35" customFormat="1" ht="51.75" customHeight="1" outlineLevel="1" x14ac:dyDescent="0.25">
      <c r="A316" s="32">
        <v>13</v>
      </c>
      <c r="B316" s="49" t="s">
        <v>307</v>
      </c>
      <c r="C316" s="48" t="s">
        <v>550</v>
      </c>
      <c r="D316" s="41">
        <v>600400</v>
      </c>
    </row>
    <row r="317" spans="1:4" s="35" customFormat="1" ht="51.75" customHeight="1" outlineLevel="1" x14ac:dyDescent="0.25">
      <c r="A317" s="32">
        <v>14</v>
      </c>
      <c r="B317" s="49" t="s">
        <v>307</v>
      </c>
      <c r="C317" s="48" t="s">
        <v>551</v>
      </c>
      <c r="D317" s="41">
        <v>324500</v>
      </c>
    </row>
    <row r="318" spans="1:4" s="35" customFormat="1" ht="57.75" customHeight="1" outlineLevel="1" x14ac:dyDescent="0.25">
      <c r="A318" s="32">
        <v>15</v>
      </c>
      <c r="B318" s="49" t="s">
        <v>308</v>
      </c>
      <c r="C318" s="48" t="s">
        <v>552</v>
      </c>
      <c r="D318" s="41">
        <v>3000000</v>
      </c>
    </row>
    <row r="319" spans="1:4" s="35" customFormat="1" ht="51.75" customHeight="1" outlineLevel="1" x14ac:dyDescent="0.25">
      <c r="A319" s="32">
        <v>16</v>
      </c>
      <c r="B319" s="49" t="s">
        <v>309</v>
      </c>
      <c r="C319" s="48" t="s">
        <v>553</v>
      </c>
      <c r="D319" s="41">
        <v>950600</v>
      </c>
    </row>
    <row r="320" spans="1:4" s="35" customFormat="1" ht="51.75" customHeight="1" outlineLevel="1" x14ac:dyDescent="0.25">
      <c r="A320" s="32">
        <v>17</v>
      </c>
      <c r="B320" s="49" t="s">
        <v>309</v>
      </c>
      <c r="C320" s="48" t="s">
        <v>554</v>
      </c>
      <c r="D320" s="41">
        <v>737500</v>
      </c>
    </row>
    <row r="321" spans="1:4" s="35" customFormat="1" ht="51.75" customHeight="1" outlineLevel="1" x14ac:dyDescent="0.25">
      <c r="A321" s="32">
        <v>18</v>
      </c>
      <c r="B321" s="49" t="s">
        <v>310</v>
      </c>
      <c r="C321" s="48" t="s">
        <v>555</v>
      </c>
      <c r="D321" s="41">
        <v>850000</v>
      </c>
    </row>
    <row r="322" spans="1:4" s="35" customFormat="1" ht="51.75" customHeight="1" outlineLevel="1" x14ac:dyDescent="0.25">
      <c r="A322" s="32">
        <v>19</v>
      </c>
      <c r="B322" s="49" t="s">
        <v>311</v>
      </c>
      <c r="C322" s="48" t="s">
        <v>556</v>
      </c>
      <c r="D322" s="41">
        <v>1300000</v>
      </c>
    </row>
    <row r="323" spans="1:4" s="35" customFormat="1" ht="51.75" customHeight="1" outlineLevel="1" x14ac:dyDescent="0.25">
      <c r="A323" s="32">
        <v>20</v>
      </c>
      <c r="B323" s="49" t="s">
        <v>311</v>
      </c>
      <c r="C323" s="48" t="s">
        <v>557</v>
      </c>
      <c r="D323" s="41">
        <v>1100000</v>
      </c>
    </row>
    <row r="324" spans="1:4" s="35" customFormat="1" ht="51.75" customHeight="1" outlineLevel="1" x14ac:dyDescent="0.25">
      <c r="A324" s="32">
        <v>21</v>
      </c>
      <c r="B324" s="49" t="s">
        <v>312</v>
      </c>
      <c r="C324" s="48" t="s">
        <v>558</v>
      </c>
      <c r="D324" s="41">
        <v>2383000</v>
      </c>
    </row>
    <row r="325" spans="1:4" s="35" customFormat="1" ht="51.75" customHeight="1" outlineLevel="1" x14ac:dyDescent="0.25">
      <c r="A325" s="32">
        <v>22</v>
      </c>
      <c r="B325" s="49" t="s">
        <v>312</v>
      </c>
      <c r="C325" s="48" t="s">
        <v>559</v>
      </c>
      <c r="D325" s="41">
        <v>384000</v>
      </c>
    </row>
    <row r="326" spans="1:4" s="35" customFormat="1" ht="51.75" customHeight="1" outlineLevel="1" x14ac:dyDescent="0.25">
      <c r="A326" s="32">
        <v>23</v>
      </c>
      <c r="B326" s="49" t="s">
        <v>313</v>
      </c>
      <c r="C326" s="48" t="s">
        <v>560</v>
      </c>
      <c r="D326" s="41">
        <v>800000</v>
      </c>
    </row>
    <row r="327" spans="1:4" s="35" customFormat="1" ht="51.75" customHeight="1" outlineLevel="1" x14ac:dyDescent="0.25">
      <c r="A327" s="32">
        <v>24</v>
      </c>
      <c r="B327" s="49" t="s">
        <v>314</v>
      </c>
      <c r="C327" s="48" t="s">
        <v>561</v>
      </c>
      <c r="D327" s="41">
        <v>557600</v>
      </c>
    </row>
    <row r="328" spans="1:4" s="69" customFormat="1" ht="51.75" customHeight="1" x14ac:dyDescent="0.25">
      <c r="A328" s="99">
        <v>41</v>
      </c>
      <c r="B328" s="100" t="s">
        <v>315</v>
      </c>
      <c r="C328" s="101">
        <v>6</v>
      </c>
      <c r="D328" s="102">
        <f>SUM(D329:D353)</f>
        <v>57126645</v>
      </c>
    </row>
    <row r="329" spans="1:4" s="35" customFormat="1" ht="79.5" customHeight="1" outlineLevel="1" x14ac:dyDescent="0.25">
      <c r="A329" s="32">
        <v>1</v>
      </c>
      <c r="B329" s="49" t="s">
        <v>316</v>
      </c>
      <c r="C329" s="48" t="s">
        <v>562</v>
      </c>
      <c r="D329" s="89">
        <v>903629</v>
      </c>
    </row>
    <row r="330" spans="1:4" s="35" customFormat="1" ht="61.5" customHeight="1" outlineLevel="1" x14ac:dyDescent="0.25">
      <c r="A330" s="32">
        <v>2</v>
      </c>
      <c r="B330" s="49" t="s">
        <v>316</v>
      </c>
      <c r="C330" s="48" t="s">
        <v>563</v>
      </c>
      <c r="D330" s="89">
        <v>1175490</v>
      </c>
    </row>
    <row r="331" spans="1:4" s="35" customFormat="1" ht="51.75" customHeight="1" outlineLevel="1" x14ac:dyDescent="0.25">
      <c r="A331" s="32">
        <v>3</v>
      </c>
      <c r="B331" s="49" t="s">
        <v>316</v>
      </c>
      <c r="C331" s="48" t="s">
        <v>564</v>
      </c>
      <c r="D331" s="89">
        <v>9979858</v>
      </c>
    </row>
    <row r="332" spans="1:4" s="35" customFormat="1" ht="51.75" customHeight="1" outlineLevel="1" x14ac:dyDescent="0.25">
      <c r="A332" s="32">
        <v>4</v>
      </c>
      <c r="B332" s="49" t="s">
        <v>316</v>
      </c>
      <c r="C332" s="48" t="s">
        <v>565</v>
      </c>
      <c r="D332" s="89">
        <v>2540316</v>
      </c>
    </row>
    <row r="333" spans="1:4" s="35" customFormat="1" ht="51.75" customHeight="1" outlineLevel="1" x14ac:dyDescent="0.25">
      <c r="A333" s="32">
        <v>5</v>
      </c>
      <c r="B333" s="49" t="s">
        <v>316</v>
      </c>
      <c r="C333" s="48" t="s">
        <v>564</v>
      </c>
      <c r="D333" s="89">
        <v>5663201</v>
      </c>
    </row>
    <row r="334" spans="1:4" s="35" customFormat="1" ht="51.75" customHeight="1" outlineLevel="1" x14ac:dyDescent="0.25">
      <c r="A334" s="32">
        <v>6</v>
      </c>
      <c r="B334" s="54" t="s">
        <v>316</v>
      </c>
      <c r="C334" s="57" t="s">
        <v>566</v>
      </c>
      <c r="D334" s="92">
        <v>6634620</v>
      </c>
    </row>
    <row r="335" spans="1:4" s="35" customFormat="1" ht="51.75" customHeight="1" outlineLevel="1" x14ac:dyDescent="0.25">
      <c r="A335" s="32">
        <v>7</v>
      </c>
      <c r="B335" s="49" t="s">
        <v>316</v>
      </c>
      <c r="C335" s="48" t="s">
        <v>567</v>
      </c>
      <c r="D335" s="89">
        <v>8700157</v>
      </c>
    </row>
    <row r="336" spans="1:4" s="35" customFormat="1" ht="63" customHeight="1" outlineLevel="1" x14ac:dyDescent="0.25">
      <c r="A336" s="32">
        <v>8</v>
      </c>
      <c r="B336" s="49" t="s">
        <v>317</v>
      </c>
      <c r="C336" s="48" t="s">
        <v>568</v>
      </c>
      <c r="D336" s="89">
        <v>502491</v>
      </c>
    </row>
    <row r="337" spans="1:4" s="35" customFormat="1" ht="51.75" customHeight="1" outlineLevel="1" x14ac:dyDescent="0.25">
      <c r="A337" s="32">
        <v>9</v>
      </c>
      <c r="B337" s="49" t="s">
        <v>317</v>
      </c>
      <c r="C337" s="48" t="s">
        <v>569</v>
      </c>
      <c r="D337" s="89">
        <v>1126744</v>
      </c>
    </row>
    <row r="338" spans="1:4" s="35" customFormat="1" ht="51.75" customHeight="1" outlineLevel="1" x14ac:dyDescent="0.25">
      <c r="A338" s="32">
        <v>10</v>
      </c>
      <c r="B338" s="54" t="s">
        <v>317</v>
      </c>
      <c r="C338" s="57" t="s">
        <v>570</v>
      </c>
      <c r="D338" s="92">
        <v>1191625</v>
      </c>
    </row>
    <row r="339" spans="1:4" s="35" customFormat="1" ht="51.75" customHeight="1" outlineLevel="1" x14ac:dyDescent="0.25">
      <c r="A339" s="32">
        <v>11</v>
      </c>
      <c r="B339" s="54" t="s">
        <v>318</v>
      </c>
      <c r="C339" s="57" t="s">
        <v>571</v>
      </c>
      <c r="D339" s="92">
        <v>1218210</v>
      </c>
    </row>
    <row r="340" spans="1:4" s="35" customFormat="1" ht="51.75" customHeight="1" outlineLevel="1" x14ac:dyDescent="0.25">
      <c r="A340" s="32">
        <v>12</v>
      </c>
      <c r="B340" s="49" t="s">
        <v>318</v>
      </c>
      <c r="C340" s="48" t="s">
        <v>572</v>
      </c>
      <c r="D340" s="89">
        <v>1470933</v>
      </c>
    </row>
    <row r="341" spans="1:4" s="35" customFormat="1" ht="51.75" customHeight="1" outlineLevel="1" x14ac:dyDescent="0.25">
      <c r="A341" s="32">
        <v>13</v>
      </c>
      <c r="B341" s="49" t="s">
        <v>318</v>
      </c>
      <c r="C341" s="48" t="s">
        <v>573</v>
      </c>
      <c r="D341" s="89">
        <v>1397385</v>
      </c>
    </row>
    <row r="342" spans="1:4" s="35" customFormat="1" ht="51.75" customHeight="1" outlineLevel="1" x14ac:dyDescent="0.25">
      <c r="A342" s="32">
        <v>14</v>
      </c>
      <c r="B342" s="49" t="s">
        <v>318</v>
      </c>
      <c r="C342" s="48" t="s">
        <v>574</v>
      </c>
      <c r="D342" s="89">
        <v>536890</v>
      </c>
    </row>
    <row r="343" spans="1:4" s="35" customFormat="1" ht="51.75" customHeight="1" outlineLevel="1" x14ac:dyDescent="0.25">
      <c r="A343" s="32">
        <v>15</v>
      </c>
      <c r="B343" s="49" t="s">
        <v>318</v>
      </c>
      <c r="C343" s="48" t="s">
        <v>575</v>
      </c>
      <c r="D343" s="89">
        <v>1414224</v>
      </c>
    </row>
    <row r="344" spans="1:4" s="35" customFormat="1" ht="51.75" customHeight="1" outlineLevel="1" x14ac:dyDescent="0.25">
      <c r="A344" s="32">
        <v>16</v>
      </c>
      <c r="B344" s="54" t="s">
        <v>319</v>
      </c>
      <c r="C344" s="57" t="s">
        <v>576</v>
      </c>
      <c r="D344" s="66">
        <v>1240601</v>
      </c>
    </row>
    <row r="345" spans="1:4" s="35" customFormat="1" ht="51.75" customHeight="1" outlineLevel="1" x14ac:dyDescent="0.25">
      <c r="A345" s="32">
        <v>17</v>
      </c>
      <c r="B345" s="49" t="s">
        <v>319</v>
      </c>
      <c r="C345" s="48" t="s">
        <v>577</v>
      </c>
      <c r="D345" s="41">
        <v>951127</v>
      </c>
    </row>
    <row r="346" spans="1:4" s="35" customFormat="1" ht="51.75" customHeight="1" outlineLevel="1" x14ac:dyDescent="0.25">
      <c r="A346" s="32">
        <v>18</v>
      </c>
      <c r="B346" s="49" t="s">
        <v>319</v>
      </c>
      <c r="C346" s="48" t="s">
        <v>578</v>
      </c>
      <c r="D346" s="41">
        <v>827067</v>
      </c>
    </row>
    <row r="347" spans="1:4" s="35" customFormat="1" ht="51.75" customHeight="1" outlineLevel="1" x14ac:dyDescent="0.25">
      <c r="A347" s="32">
        <v>19</v>
      </c>
      <c r="B347" s="49" t="s">
        <v>320</v>
      </c>
      <c r="C347" s="48" t="s">
        <v>579</v>
      </c>
      <c r="D347" s="89">
        <v>1774499</v>
      </c>
    </row>
    <row r="348" spans="1:4" s="35" customFormat="1" ht="51.75" customHeight="1" outlineLevel="1" x14ac:dyDescent="0.25">
      <c r="A348" s="32">
        <v>20</v>
      </c>
      <c r="B348" s="54" t="s">
        <v>320</v>
      </c>
      <c r="C348" s="57" t="s">
        <v>580</v>
      </c>
      <c r="D348" s="92">
        <v>1518514</v>
      </c>
    </row>
    <row r="349" spans="1:4" s="35" customFormat="1" ht="51.75" customHeight="1" outlineLevel="1" x14ac:dyDescent="0.25">
      <c r="A349" s="32">
        <v>21</v>
      </c>
      <c r="B349" s="49" t="s">
        <v>320</v>
      </c>
      <c r="C349" s="48" t="s">
        <v>581</v>
      </c>
      <c r="D349" s="89">
        <v>258567</v>
      </c>
    </row>
    <row r="350" spans="1:4" s="35" customFormat="1" ht="64.5" customHeight="1" outlineLevel="1" x14ac:dyDescent="0.25">
      <c r="A350" s="32">
        <v>22</v>
      </c>
      <c r="B350" s="49" t="s">
        <v>320</v>
      </c>
      <c r="C350" s="48" t="s">
        <v>582</v>
      </c>
      <c r="D350" s="89">
        <v>1810359</v>
      </c>
    </row>
    <row r="351" spans="1:4" s="35" customFormat="1" ht="51.75" customHeight="1" outlineLevel="1" x14ac:dyDescent="0.25">
      <c r="A351" s="32">
        <v>23</v>
      </c>
      <c r="B351" s="54" t="s">
        <v>321</v>
      </c>
      <c r="C351" s="57" t="s">
        <v>583</v>
      </c>
      <c r="D351" s="92">
        <v>2097478</v>
      </c>
    </row>
    <row r="352" spans="1:4" s="35" customFormat="1" ht="51.75" customHeight="1" outlineLevel="1" x14ac:dyDescent="0.25">
      <c r="A352" s="32">
        <v>24</v>
      </c>
      <c r="B352" s="49" t="s">
        <v>321</v>
      </c>
      <c r="C352" s="48" t="s">
        <v>584</v>
      </c>
      <c r="D352" s="89">
        <v>807803</v>
      </c>
    </row>
    <row r="353" spans="1:4" s="35" customFormat="1" ht="51.75" customHeight="1" outlineLevel="1" x14ac:dyDescent="0.25">
      <c r="A353" s="32">
        <v>25</v>
      </c>
      <c r="B353" s="49" t="s">
        <v>321</v>
      </c>
      <c r="C353" s="48" t="s">
        <v>585</v>
      </c>
      <c r="D353" s="89">
        <v>1384857</v>
      </c>
    </row>
    <row r="354" spans="1:4" s="12" customFormat="1" ht="51.75" customHeight="1" x14ac:dyDescent="0.25">
      <c r="A354" s="17">
        <v>42</v>
      </c>
      <c r="B354" s="25" t="s">
        <v>322</v>
      </c>
      <c r="C354" s="20">
        <v>3</v>
      </c>
      <c r="D354" s="83">
        <f>SUM(D355:D359)</f>
        <v>17336000</v>
      </c>
    </row>
    <row r="355" spans="1:4" s="35" customFormat="1" ht="51.75" customHeight="1" outlineLevel="1" x14ac:dyDescent="0.25">
      <c r="A355" s="32">
        <v>1</v>
      </c>
      <c r="B355" s="49" t="s">
        <v>323</v>
      </c>
      <c r="C355" s="48" t="s">
        <v>586</v>
      </c>
      <c r="D355" s="41">
        <v>2446900</v>
      </c>
    </row>
    <row r="356" spans="1:4" s="35" customFormat="1" ht="51.75" customHeight="1" outlineLevel="1" x14ac:dyDescent="0.25">
      <c r="A356" s="32">
        <v>2</v>
      </c>
      <c r="B356" s="49" t="s">
        <v>323</v>
      </c>
      <c r="C356" s="48" t="s">
        <v>587</v>
      </c>
      <c r="D356" s="41">
        <v>1653400</v>
      </c>
    </row>
    <row r="357" spans="1:4" s="35" customFormat="1" ht="51.75" customHeight="1" outlineLevel="1" x14ac:dyDescent="0.25">
      <c r="A357" s="32">
        <v>3</v>
      </c>
      <c r="B357" s="49" t="s">
        <v>324</v>
      </c>
      <c r="C357" s="48" t="s">
        <v>588</v>
      </c>
      <c r="D357" s="41">
        <v>5877700</v>
      </c>
    </row>
    <row r="358" spans="1:4" s="35" customFormat="1" ht="51.75" customHeight="1" outlineLevel="1" x14ac:dyDescent="0.25">
      <c r="A358" s="32">
        <v>4</v>
      </c>
      <c r="B358" s="49" t="s">
        <v>325</v>
      </c>
      <c r="C358" s="48" t="s">
        <v>589</v>
      </c>
      <c r="D358" s="41">
        <v>4811400</v>
      </c>
    </row>
    <row r="359" spans="1:4" s="35" customFormat="1" ht="51.75" customHeight="1" outlineLevel="1" x14ac:dyDescent="0.25">
      <c r="A359" s="32">
        <v>5</v>
      </c>
      <c r="B359" s="49" t="s">
        <v>325</v>
      </c>
      <c r="C359" s="48" t="s">
        <v>590</v>
      </c>
      <c r="D359" s="41">
        <v>2546600</v>
      </c>
    </row>
    <row r="360" spans="1:4" s="12" customFormat="1" ht="51.75" customHeight="1" x14ac:dyDescent="0.25">
      <c r="A360" s="17">
        <v>43</v>
      </c>
      <c r="B360" s="25" t="s">
        <v>326</v>
      </c>
      <c r="C360" s="27">
        <v>8</v>
      </c>
      <c r="D360" s="83">
        <f>SUM(D361:D380)</f>
        <v>63263870</v>
      </c>
    </row>
    <row r="361" spans="1:4" s="35" customFormat="1" ht="51.75" customHeight="1" outlineLevel="1" x14ac:dyDescent="0.25">
      <c r="A361" s="32">
        <v>1</v>
      </c>
      <c r="B361" s="54" t="s">
        <v>327</v>
      </c>
      <c r="C361" s="70" t="s">
        <v>591</v>
      </c>
      <c r="D361" s="66">
        <v>2313700</v>
      </c>
    </row>
    <row r="362" spans="1:4" s="35" customFormat="1" ht="51.75" customHeight="1" outlineLevel="1" x14ac:dyDescent="0.25">
      <c r="A362" s="32">
        <v>2</v>
      </c>
      <c r="B362" s="49" t="s">
        <v>327</v>
      </c>
      <c r="C362" s="68" t="s">
        <v>592</v>
      </c>
      <c r="D362" s="41">
        <v>4192800</v>
      </c>
    </row>
    <row r="363" spans="1:4" s="35" customFormat="1" ht="51.75" customHeight="1" outlineLevel="1" x14ac:dyDescent="0.25">
      <c r="A363" s="32">
        <v>3</v>
      </c>
      <c r="B363" s="49" t="s">
        <v>327</v>
      </c>
      <c r="C363" s="68" t="s">
        <v>592</v>
      </c>
      <c r="D363" s="41">
        <v>2916600</v>
      </c>
    </row>
    <row r="364" spans="1:4" s="35" customFormat="1" ht="51.75" customHeight="1" outlineLevel="1" x14ac:dyDescent="0.25">
      <c r="A364" s="32">
        <v>4</v>
      </c>
      <c r="B364" s="49" t="s">
        <v>327</v>
      </c>
      <c r="C364" s="68" t="s">
        <v>593</v>
      </c>
      <c r="D364" s="41">
        <v>2916600</v>
      </c>
    </row>
    <row r="365" spans="1:4" s="35" customFormat="1" ht="51.75" customHeight="1" outlineLevel="1" x14ac:dyDescent="0.25">
      <c r="A365" s="32">
        <v>5</v>
      </c>
      <c r="B365" s="49" t="s">
        <v>327</v>
      </c>
      <c r="C365" s="68" t="s">
        <v>594</v>
      </c>
      <c r="D365" s="41">
        <v>5575200</v>
      </c>
    </row>
    <row r="366" spans="1:4" s="35" customFormat="1" ht="51.75" customHeight="1" outlineLevel="1" x14ac:dyDescent="0.25">
      <c r="A366" s="32">
        <v>6</v>
      </c>
      <c r="B366" s="49" t="s">
        <v>327</v>
      </c>
      <c r="C366" s="48" t="s">
        <v>595</v>
      </c>
      <c r="D366" s="41">
        <v>1128600</v>
      </c>
    </row>
    <row r="367" spans="1:4" s="35" customFormat="1" ht="51.75" customHeight="1" outlineLevel="1" x14ac:dyDescent="0.25">
      <c r="A367" s="32">
        <v>7</v>
      </c>
      <c r="B367" s="49" t="s">
        <v>328</v>
      </c>
      <c r="C367" s="36" t="s">
        <v>596</v>
      </c>
      <c r="D367" s="41">
        <v>2049700</v>
      </c>
    </row>
    <row r="368" spans="1:4" s="35" customFormat="1" ht="51.75" customHeight="1" outlineLevel="1" x14ac:dyDescent="0.25">
      <c r="A368" s="32">
        <v>8</v>
      </c>
      <c r="B368" s="49" t="s">
        <v>328</v>
      </c>
      <c r="C368" s="36" t="s">
        <v>597</v>
      </c>
      <c r="D368" s="41">
        <v>453200</v>
      </c>
    </row>
    <row r="369" spans="1:4" s="35" customFormat="1" ht="51.75" customHeight="1" outlineLevel="1" x14ac:dyDescent="0.25">
      <c r="A369" s="32">
        <v>9</v>
      </c>
      <c r="B369" s="54" t="s">
        <v>328</v>
      </c>
      <c r="C369" s="71" t="s">
        <v>598</v>
      </c>
      <c r="D369" s="66">
        <v>4532500</v>
      </c>
    </row>
    <row r="370" spans="1:4" s="35" customFormat="1" ht="51.75" customHeight="1" outlineLevel="1" x14ac:dyDescent="0.25">
      <c r="A370" s="32">
        <v>10</v>
      </c>
      <c r="B370" s="49" t="s">
        <v>328</v>
      </c>
      <c r="C370" s="36" t="s">
        <v>599</v>
      </c>
      <c r="D370" s="41">
        <v>1888570</v>
      </c>
    </row>
    <row r="371" spans="1:4" s="35" customFormat="1" ht="51.75" customHeight="1" outlineLevel="1" x14ac:dyDescent="0.25">
      <c r="A371" s="32">
        <v>11</v>
      </c>
      <c r="B371" s="49" t="s">
        <v>329</v>
      </c>
      <c r="C371" s="36" t="s">
        <v>600</v>
      </c>
      <c r="D371" s="41">
        <v>5780000</v>
      </c>
    </row>
    <row r="372" spans="1:4" s="35" customFormat="1" ht="51.75" customHeight="1" outlineLevel="1" x14ac:dyDescent="0.25">
      <c r="A372" s="32">
        <v>12</v>
      </c>
      <c r="B372" s="49" t="s">
        <v>330</v>
      </c>
      <c r="C372" s="43" t="s">
        <v>601</v>
      </c>
      <c r="D372" s="41">
        <v>1327400</v>
      </c>
    </row>
    <row r="373" spans="1:4" s="35" customFormat="1" ht="51.75" customHeight="1" outlineLevel="1" x14ac:dyDescent="0.25">
      <c r="A373" s="32">
        <v>13</v>
      </c>
      <c r="B373" s="54" t="s">
        <v>330</v>
      </c>
      <c r="C373" s="67" t="s">
        <v>602</v>
      </c>
      <c r="D373" s="66">
        <v>2129700</v>
      </c>
    </row>
    <row r="374" spans="1:4" s="35" customFormat="1" ht="51.75" customHeight="1" outlineLevel="1" x14ac:dyDescent="0.25">
      <c r="A374" s="32">
        <v>14</v>
      </c>
      <c r="B374" s="54" t="s">
        <v>331</v>
      </c>
      <c r="C374" s="67" t="s">
        <v>603</v>
      </c>
      <c r="D374" s="66">
        <v>2210000</v>
      </c>
    </row>
    <row r="375" spans="1:4" s="35" customFormat="1" ht="51.75" customHeight="1" outlineLevel="1" x14ac:dyDescent="0.25">
      <c r="A375" s="32">
        <v>15</v>
      </c>
      <c r="B375" s="49" t="s">
        <v>332</v>
      </c>
      <c r="C375" s="43" t="s">
        <v>604</v>
      </c>
      <c r="D375" s="41">
        <v>2296600</v>
      </c>
    </row>
    <row r="376" spans="1:4" s="35" customFormat="1" ht="60.75" customHeight="1" outlineLevel="1" x14ac:dyDescent="0.25">
      <c r="A376" s="32">
        <v>16</v>
      </c>
      <c r="B376" s="49" t="s">
        <v>333</v>
      </c>
      <c r="C376" s="43" t="s">
        <v>605</v>
      </c>
      <c r="D376" s="41">
        <v>5897400</v>
      </c>
    </row>
    <row r="377" spans="1:4" s="35" customFormat="1" ht="60.75" customHeight="1" outlineLevel="1" x14ac:dyDescent="0.25">
      <c r="A377" s="32">
        <v>17</v>
      </c>
      <c r="B377" s="49" t="s">
        <v>334</v>
      </c>
      <c r="C377" s="43" t="s">
        <v>606</v>
      </c>
      <c r="D377" s="41">
        <v>3860300</v>
      </c>
    </row>
    <row r="378" spans="1:4" s="35" customFormat="1" ht="60.75" customHeight="1" outlineLevel="1" x14ac:dyDescent="0.25">
      <c r="A378" s="32">
        <v>18</v>
      </c>
      <c r="B378" s="54" t="s">
        <v>334</v>
      </c>
      <c r="C378" s="67" t="s">
        <v>607</v>
      </c>
      <c r="D378" s="66">
        <v>2038000</v>
      </c>
    </row>
    <row r="379" spans="1:4" s="35" customFormat="1" ht="51.75" customHeight="1" outlineLevel="1" x14ac:dyDescent="0.25">
      <c r="A379" s="32">
        <v>19</v>
      </c>
      <c r="B379" s="54" t="s">
        <v>334</v>
      </c>
      <c r="C379" s="72" t="s">
        <v>608</v>
      </c>
      <c r="D379" s="66">
        <v>1991000</v>
      </c>
    </row>
    <row r="380" spans="1:4" s="35" customFormat="1" ht="51.75" customHeight="1" outlineLevel="1" x14ac:dyDescent="0.25">
      <c r="A380" s="32">
        <v>20</v>
      </c>
      <c r="B380" s="49" t="s">
        <v>335</v>
      </c>
      <c r="C380" s="51" t="s">
        <v>609</v>
      </c>
      <c r="D380" s="41">
        <v>7766000</v>
      </c>
    </row>
    <row r="381" spans="1:4" s="12" customFormat="1" ht="51.75" customHeight="1" x14ac:dyDescent="0.25">
      <c r="A381" s="17">
        <v>44</v>
      </c>
      <c r="B381" s="25" t="s">
        <v>336</v>
      </c>
      <c r="C381" s="20">
        <v>6</v>
      </c>
      <c r="D381" s="83">
        <f>SUM(D382:D388)</f>
        <v>15120712.24</v>
      </c>
    </row>
    <row r="382" spans="1:4" s="35" customFormat="1" ht="51.75" customHeight="1" outlineLevel="1" x14ac:dyDescent="0.25">
      <c r="A382" s="32">
        <v>1</v>
      </c>
      <c r="B382" s="49" t="s">
        <v>337</v>
      </c>
      <c r="C382" s="48" t="s">
        <v>610</v>
      </c>
      <c r="D382" s="41">
        <v>2111712.09</v>
      </c>
    </row>
    <row r="383" spans="1:4" s="35" customFormat="1" ht="51.75" customHeight="1" outlineLevel="1" x14ac:dyDescent="0.25">
      <c r="A383" s="32">
        <v>2</v>
      </c>
      <c r="B383" s="49" t="s">
        <v>338</v>
      </c>
      <c r="C383" s="48" t="s">
        <v>611</v>
      </c>
      <c r="D383" s="41">
        <v>992350.03</v>
      </c>
    </row>
    <row r="384" spans="1:4" s="35" customFormat="1" ht="51.75" customHeight="1" outlineLevel="1" x14ac:dyDescent="0.25">
      <c r="A384" s="32">
        <v>3</v>
      </c>
      <c r="B384" s="49" t="s">
        <v>339</v>
      </c>
      <c r="C384" s="48" t="s">
        <v>612</v>
      </c>
      <c r="D384" s="41">
        <v>1010183.6</v>
      </c>
    </row>
    <row r="385" spans="1:4" s="35" customFormat="1" ht="51.75" customHeight="1" outlineLevel="1" x14ac:dyDescent="0.25">
      <c r="A385" s="32">
        <v>4</v>
      </c>
      <c r="B385" s="49" t="s">
        <v>340</v>
      </c>
      <c r="C385" s="48" t="s">
        <v>613</v>
      </c>
      <c r="D385" s="115">
        <v>3971671.51</v>
      </c>
    </row>
    <row r="386" spans="1:4" s="35" customFormat="1" ht="51.75" customHeight="1" outlineLevel="1" x14ac:dyDescent="0.25">
      <c r="A386" s="32">
        <v>5</v>
      </c>
      <c r="B386" s="49" t="s">
        <v>340</v>
      </c>
      <c r="C386" s="48" t="s">
        <v>614</v>
      </c>
      <c r="D386" s="123"/>
    </row>
    <row r="387" spans="1:4" s="35" customFormat="1" ht="51.75" customHeight="1" outlineLevel="1" x14ac:dyDescent="0.25">
      <c r="A387" s="32">
        <v>6</v>
      </c>
      <c r="B387" s="49" t="s">
        <v>341</v>
      </c>
      <c r="C387" s="48" t="s">
        <v>615</v>
      </c>
      <c r="D387" s="111">
        <v>3804795.01</v>
      </c>
    </row>
    <row r="388" spans="1:4" s="35" customFormat="1" ht="51.75" customHeight="1" outlineLevel="1" x14ac:dyDescent="0.25">
      <c r="A388" s="32">
        <v>7</v>
      </c>
      <c r="B388" s="49" t="s">
        <v>342</v>
      </c>
      <c r="C388" s="48" t="s">
        <v>616</v>
      </c>
      <c r="D388" s="73">
        <v>3230000</v>
      </c>
    </row>
    <row r="389" spans="1:4" s="12" customFormat="1" ht="51.75" customHeight="1" x14ac:dyDescent="0.25">
      <c r="A389" s="17">
        <v>45</v>
      </c>
      <c r="B389" s="25" t="s">
        <v>343</v>
      </c>
      <c r="C389" s="20">
        <v>7</v>
      </c>
      <c r="D389" s="83">
        <f>SUM(D390:D397)</f>
        <v>19921400</v>
      </c>
    </row>
    <row r="390" spans="1:4" s="35" customFormat="1" ht="51.75" customHeight="1" outlineLevel="1" x14ac:dyDescent="0.25">
      <c r="A390" s="32">
        <v>1</v>
      </c>
      <c r="B390" s="49" t="s">
        <v>331</v>
      </c>
      <c r="C390" s="48" t="s">
        <v>617</v>
      </c>
      <c r="D390" s="84">
        <v>3401100</v>
      </c>
    </row>
    <row r="391" spans="1:4" s="35" customFormat="1" ht="51.75" customHeight="1" outlineLevel="1" x14ac:dyDescent="0.25">
      <c r="A391" s="32">
        <v>2</v>
      </c>
      <c r="B391" s="49" t="s">
        <v>344</v>
      </c>
      <c r="C391" s="48" t="s">
        <v>618</v>
      </c>
      <c r="D391" s="84">
        <v>2216200</v>
      </c>
    </row>
    <row r="392" spans="1:4" s="35" customFormat="1" ht="51.75" customHeight="1" outlineLevel="1" x14ac:dyDescent="0.25">
      <c r="A392" s="32">
        <v>3</v>
      </c>
      <c r="B392" s="49" t="s">
        <v>345</v>
      </c>
      <c r="C392" s="48" t="s">
        <v>619</v>
      </c>
      <c r="D392" s="84">
        <v>3515600</v>
      </c>
    </row>
    <row r="393" spans="1:4" s="35" customFormat="1" ht="51.75" customHeight="1" outlineLevel="1" x14ac:dyDescent="0.25">
      <c r="A393" s="32">
        <v>4</v>
      </c>
      <c r="B393" s="49" t="s">
        <v>346</v>
      </c>
      <c r="C393" s="48" t="s">
        <v>620</v>
      </c>
      <c r="D393" s="84">
        <v>981700</v>
      </c>
    </row>
    <row r="394" spans="1:4" s="35" customFormat="1" ht="51.75" customHeight="1" outlineLevel="1" x14ac:dyDescent="0.25">
      <c r="A394" s="32">
        <v>5</v>
      </c>
      <c r="B394" s="49" t="s">
        <v>347</v>
      </c>
      <c r="C394" s="48" t="s">
        <v>621</v>
      </c>
      <c r="D394" s="84">
        <v>4242700</v>
      </c>
    </row>
    <row r="395" spans="1:4" s="35" customFormat="1" ht="51.75" customHeight="1" outlineLevel="1" x14ac:dyDescent="0.25">
      <c r="A395" s="32">
        <v>8</v>
      </c>
      <c r="B395" s="49" t="s">
        <v>348</v>
      </c>
      <c r="C395" s="48" t="s">
        <v>622</v>
      </c>
      <c r="D395" s="84">
        <v>2529400</v>
      </c>
    </row>
    <row r="396" spans="1:4" s="35" customFormat="1" ht="59.25" customHeight="1" outlineLevel="1" x14ac:dyDescent="0.25">
      <c r="A396" s="32">
        <v>7</v>
      </c>
      <c r="B396" s="49" t="s">
        <v>349</v>
      </c>
      <c r="C396" s="48" t="s">
        <v>623</v>
      </c>
      <c r="D396" s="84">
        <v>1589800</v>
      </c>
    </row>
    <row r="397" spans="1:4" s="35" customFormat="1" ht="61.5" customHeight="1" outlineLevel="1" x14ac:dyDescent="0.25">
      <c r="A397" s="32">
        <v>8</v>
      </c>
      <c r="B397" s="49" t="s">
        <v>349</v>
      </c>
      <c r="C397" s="48" t="s">
        <v>624</v>
      </c>
      <c r="D397" s="84">
        <v>1444900</v>
      </c>
    </row>
    <row r="398" spans="1:4" s="12" customFormat="1" ht="51.75" customHeight="1" x14ac:dyDescent="0.25">
      <c r="A398" s="17">
        <v>46</v>
      </c>
      <c r="B398" s="25" t="s">
        <v>350</v>
      </c>
      <c r="C398" s="20">
        <v>1</v>
      </c>
      <c r="D398" s="83">
        <f>SUM(D399:D402)</f>
        <v>29789486</v>
      </c>
    </row>
    <row r="399" spans="1:4" s="69" customFormat="1" ht="51.75" customHeight="1" outlineLevel="1" x14ac:dyDescent="0.25">
      <c r="A399" s="32">
        <v>1</v>
      </c>
      <c r="B399" s="49" t="s">
        <v>351</v>
      </c>
      <c r="C399" s="48" t="s">
        <v>625</v>
      </c>
      <c r="D399" s="93">
        <v>12485673</v>
      </c>
    </row>
    <row r="400" spans="1:4" s="69" customFormat="1" ht="57.75" customHeight="1" outlineLevel="1" x14ac:dyDescent="0.25">
      <c r="A400" s="32">
        <v>2</v>
      </c>
      <c r="B400" s="49" t="s">
        <v>351</v>
      </c>
      <c r="C400" s="48" t="s">
        <v>626</v>
      </c>
      <c r="D400" s="113">
        <v>4225575</v>
      </c>
    </row>
    <row r="401" spans="1:4" s="35" customFormat="1" ht="59.25" customHeight="1" outlineLevel="1" x14ac:dyDescent="0.25">
      <c r="A401" s="32">
        <v>3</v>
      </c>
      <c r="B401" s="49" t="s">
        <v>351</v>
      </c>
      <c r="C401" s="48" t="s">
        <v>627</v>
      </c>
      <c r="D401" s="93">
        <v>2952504</v>
      </c>
    </row>
    <row r="402" spans="1:4" s="35" customFormat="1" ht="59.25" customHeight="1" outlineLevel="1" x14ac:dyDescent="0.25">
      <c r="A402" s="32">
        <v>4</v>
      </c>
      <c r="B402" s="49" t="s">
        <v>351</v>
      </c>
      <c r="C402" s="48" t="s">
        <v>628</v>
      </c>
      <c r="D402" s="93">
        <v>10125734</v>
      </c>
    </row>
    <row r="403" spans="1:4" s="12" customFormat="1" ht="51.75" customHeight="1" x14ac:dyDescent="0.25">
      <c r="A403" s="17">
        <v>47</v>
      </c>
      <c r="B403" s="25" t="s">
        <v>352</v>
      </c>
      <c r="C403" s="20">
        <v>3</v>
      </c>
      <c r="D403" s="83">
        <f>SUM(D404:D410)</f>
        <v>18801988</v>
      </c>
    </row>
    <row r="404" spans="1:4" s="35" customFormat="1" ht="51.75" customHeight="1" outlineLevel="1" x14ac:dyDescent="0.25">
      <c r="A404" s="32">
        <v>1</v>
      </c>
      <c r="B404" s="49" t="s">
        <v>353</v>
      </c>
      <c r="C404" s="43" t="s">
        <v>629</v>
      </c>
      <c r="D404" s="128">
        <v>4475000</v>
      </c>
    </row>
    <row r="405" spans="1:4" s="35" customFormat="1" ht="51.75" customHeight="1" outlineLevel="1" x14ac:dyDescent="0.25">
      <c r="A405" s="32">
        <v>2</v>
      </c>
      <c r="B405" s="49" t="s">
        <v>353</v>
      </c>
      <c r="C405" s="43" t="s">
        <v>630</v>
      </c>
      <c r="D405" s="123"/>
    </row>
    <row r="406" spans="1:4" s="35" customFormat="1" ht="51.75" customHeight="1" outlineLevel="1" x14ac:dyDescent="0.25">
      <c r="A406" s="32">
        <v>3</v>
      </c>
      <c r="B406" s="44" t="s">
        <v>354</v>
      </c>
      <c r="C406" s="51" t="s">
        <v>631</v>
      </c>
      <c r="D406" s="115">
        <v>8030126</v>
      </c>
    </row>
    <row r="407" spans="1:4" s="35" customFormat="1" ht="51.75" customHeight="1" outlineLevel="1" x14ac:dyDescent="0.25">
      <c r="A407" s="32">
        <v>4</v>
      </c>
      <c r="B407" s="44" t="s">
        <v>354</v>
      </c>
      <c r="C407" s="51" t="s">
        <v>632</v>
      </c>
      <c r="D407" s="116"/>
    </row>
    <row r="408" spans="1:4" s="35" customFormat="1" ht="51.75" customHeight="1" outlineLevel="1" x14ac:dyDescent="0.25">
      <c r="A408" s="32">
        <v>5</v>
      </c>
      <c r="B408" s="44" t="s">
        <v>354</v>
      </c>
      <c r="C408" s="51" t="s">
        <v>633</v>
      </c>
      <c r="D408" s="123"/>
    </row>
    <row r="409" spans="1:4" s="35" customFormat="1" ht="51.75" customHeight="1" outlineLevel="1" x14ac:dyDescent="0.25">
      <c r="A409" s="32">
        <v>6</v>
      </c>
      <c r="B409" s="49" t="s">
        <v>355</v>
      </c>
      <c r="C409" s="48" t="s">
        <v>634</v>
      </c>
      <c r="D409" s="41">
        <v>3476562</v>
      </c>
    </row>
    <row r="410" spans="1:4" s="35" customFormat="1" ht="51.75" customHeight="1" outlineLevel="1" x14ac:dyDescent="0.25">
      <c r="A410" s="32">
        <v>7</v>
      </c>
      <c r="B410" s="49" t="s">
        <v>708</v>
      </c>
      <c r="C410" s="48" t="s">
        <v>709</v>
      </c>
      <c r="D410" s="41">
        <v>2820300</v>
      </c>
    </row>
    <row r="411" spans="1:4" s="12" customFormat="1" ht="51.75" customHeight="1" x14ac:dyDescent="0.25">
      <c r="A411" s="17">
        <v>48</v>
      </c>
      <c r="B411" s="25" t="s">
        <v>356</v>
      </c>
      <c r="C411" s="20">
        <v>4</v>
      </c>
      <c r="D411" s="83">
        <f>SUM(D412:D415)</f>
        <v>10026646.9</v>
      </c>
    </row>
    <row r="412" spans="1:4" s="35" customFormat="1" ht="51.75" customHeight="1" outlineLevel="1" x14ac:dyDescent="0.25">
      <c r="A412" s="32">
        <v>1</v>
      </c>
      <c r="B412" s="54" t="s">
        <v>357</v>
      </c>
      <c r="C412" s="57" t="s">
        <v>635</v>
      </c>
      <c r="D412" s="66">
        <v>6554033.9000000004</v>
      </c>
    </row>
    <row r="413" spans="1:4" s="35" customFormat="1" ht="57" customHeight="1" outlineLevel="1" x14ac:dyDescent="0.25">
      <c r="A413" s="32">
        <v>2</v>
      </c>
      <c r="B413" s="54" t="s">
        <v>358</v>
      </c>
      <c r="C413" s="57" t="s">
        <v>636</v>
      </c>
      <c r="D413" s="66">
        <v>1160534</v>
      </c>
    </row>
    <row r="414" spans="1:4" s="35" customFormat="1" ht="51.75" customHeight="1" outlineLevel="1" x14ac:dyDescent="0.25">
      <c r="A414" s="32">
        <v>3</v>
      </c>
      <c r="B414" s="54" t="s">
        <v>359</v>
      </c>
      <c r="C414" s="57" t="s">
        <v>637</v>
      </c>
      <c r="D414" s="66">
        <v>1160533</v>
      </c>
    </row>
    <row r="415" spans="1:4" s="35" customFormat="1" ht="51.75" customHeight="1" outlineLevel="1" x14ac:dyDescent="0.25">
      <c r="A415" s="32">
        <v>4</v>
      </c>
      <c r="B415" s="54" t="s">
        <v>360</v>
      </c>
      <c r="C415" s="57" t="s">
        <v>638</v>
      </c>
      <c r="D415" s="66">
        <v>1151546</v>
      </c>
    </row>
    <row r="416" spans="1:4" s="12" customFormat="1" ht="51.75" customHeight="1" x14ac:dyDescent="0.25">
      <c r="A416" s="17">
        <v>49</v>
      </c>
      <c r="B416" s="25" t="s">
        <v>361</v>
      </c>
      <c r="C416" s="20">
        <v>4</v>
      </c>
      <c r="D416" s="83">
        <f>SUM(D417:D421)</f>
        <v>48446315.869999997</v>
      </c>
    </row>
    <row r="417" spans="1:4" s="35" customFormat="1" ht="51.75" customHeight="1" outlineLevel="1" x14ac:dyDescent="0.25">
      <c r="A417" s="32">
        <v>1</v>
      </c>
      <c r="B417" s="49" t="s">
        <v>362</v>
      </c>
      <c r="C417" s="48" t="s">
        <v>639</v>
      </c>
      <c r="D417" s="109">
        <v>15971705</v>
      </c>
    </row>
    <row r="418" spans="1:4" s="35" customFormat="1" ht="51.75" customHeight="1" outlineLevel="1" x14ac:dyDescent="0.25">
      <c r="A418" s="32">
        <v>2</v>
      </c>
      <c r="B418" s="54" t="s">
        <v>363</v>
      </c>
      <c r="C418" s="57" t="s">
        <v>640</v>
      </c>
      <c r="D418" s="94">
        <v>8471975.5399999991</v>
      </c>
    </row>
    <row r="419" spans="1:4" s="35" customFormat="1" ht="59.25" customHeight="1" outlineLevel="1" x14ac:dyDescent="0.25">
      <c r="A419" s="32">
        <v>3</v>
      </c>
      <c r="B419" s="54" t="s">
        <v>364</v>
      </c>
      <c r="C419" s="57" t="s">
        <v>641</v>
      </c>
      <c r="D419" s="91">
        <v>9369086.9000000004</v>
      </c>
    </row>
    <row r="420" spans="1:4" s="35" customFormat="1" ht="51.75" customHeight="1" outlineLevel="1" x14ac:dyDescent="0.25">
      <c r="A420" s="32">
        <v>4</v>
      </c>
      <c r="B420" s="49" t="s">
        <v>365</v>
      </c>
      <c r="C420" s="48" t="s">
        <v>642</v>
      </c>
      <c r="D420" s="119">
        <v>14633548.43</v>
      </c>
    </row>
    <row r="421" spans="1:4" s="35" customFormat="1" ht="51.75" customHeight="1" outlineLevel="1" x14ac:dyDescent="0.25">
      <c r="A421" s="32">
        <v>5</v>
      </c>
      <c r="B421" s="49" t="s">
        <v>365</v>
      </c>
      <c r="C421" s="48" t="s">
        <v>643</v>
      </c>
      <c r="D421" s="120"/>
    </row>
    <row r="422" spans="1:4" s="12" customFormat="1" ht="51.75" customHeight="1" x14ac:dyDescent="0.25">
      <c r="A422" s="17">
        <v>50</v>
      </c>
      <c r="B422" s="25" t="s">
        <v>366</v>
      </c>
      <c r="C422" s="20">
        <v>8</v>
      </c>
      <c r="D422" s="83">
        <f>SUM(D423:D431)</f>
        <v>9089301</v>
      </c>
    </row>
    <row r="423" spans="1:4" s="35" customFormat="1" ht="51.75" customHeight="1" outlineLevel="1" x14ac:dyDescent="0.25">
      <c r="A423" s="32">
        <v>1</v>
      </c>
      <c r="B423" s="49" t="s">
        <v>367</v>
      </c>
      <c r="C423" s="48" t="s">
        <v>644</v>
      </c>
      <c r="D423" s="84">
        <v>3965000</v>
      </c>
    </row>
    <row r="424" spans="1:4" s="35" customFormat="1" ht="51.75" customHeight="1" outlineLevel="1" x14ac:dyDescent="0.25">
      <c r="A424" s="32"/>
      <c r="B424" s="49" t="s">
        <v>367</v>
      </c>
      <c r="C424" s="48" t="s">
        <v>710</v>
      </c>
      <c r="D424" s="84">
        <v>1286000</v>
      </c>
    </row>
    <row r="425" spans="1:4" s="35" customFormat="1" ht="57.75" customHeight="1" outlineLevel="1" x14ac:dyDescent="0.25">
      <c r="A425" s="32">
        <v>2</v>
      </c>
      <c r="B425" s="49" t="s">
        <v>368</v>
      </c>
      <c r="C425" s="48" t="s">
        <v>645</v>
      </c>
      <c r="D425" s="109">
        <v>417300</v>
      </c>
    </row>
    <row r="426" spans="1:4" s="35" customFormat="1" ht="51.75" customHeight="1" outlineLevel="1" x14ac:dyDescent="0.25">
      <c r="A426" s="32">
        <v>3</v>
      </c>
      <c r="B426" s="49" t="s">
        <v>369</v>
      </c>
      <c r="C426" s="48" t="s">
        <v>646</v>
      </c>
      <c r="D426" s="109">
        <v>461779</v>
      </c>
    </row>
    <row r="427" spans="1:4" s="35" customFormat="1" ht="51.75" customHeight="1" outlineLevel="1" x14ac:dyDescent="0.25">
      <c r="A427" s="32">
        <v>4</v>
      </c>
      <c r="B427" s="49" t="s">
        <v>370</v>
      </c>
      <c r="C427" s="48" t="s">
        <v>647</v>
      </c>
      <c r="D427" s="84">
        <v>582700</v>
      </c>
    </row>
    <row r="428" spans="1:4" s="35" customFormat="1" ht="57" customHeight="1" outlineLevel="1" x14ac:dyDescent="0.25">
      <c r="A428" s="32">
        <v>5</v>
      </c>
      <c r="B428" s="49" t="s">
        <v>371</v>
      </c>
      <c r="C428" s="48" t="s">
        <v>648</v>
      </c>
      <c r="D428" s="84">
        <v>882700</v>
      </c>
    </row>
    <row r="429" spans="1:4" s="35" customFormat="1" ht="51.75" customHeight="1" outlineLevel="1" x14ac:dyDescent="0.25">
      <c r="A429" s="32">
        <v>6</v>
      </c>
      <c r="B429" s="49" t="s">
        <v>372</v>
      </c>
      <c r="C429" s="48" t="s">
        <v>649</v>
      </c>
      <c r="D429" s="84">
        <v>578700</v>
      </c>
    </row>
    <row r="430" spans="1:4" s="35" customFormat="1" ht="51.75" customHeight="1" outlineLevel="1" x14ac:dyDescent="0.25">
      <c r="A430" s="32">
        <v>7</v>
      </c>
      <c r="B430" s="49" t="s">
        <v>373</v>
      </c>
      <c r="C430" s="48" t="s">
        <v>650</v>
      </c>
      <c r="D430" s="84">
        <v>493822</v>
      </c>
    </row>
    <row r="431" spans="1:4" s="35" customFormat="1" ht="51.75" customHeight="1" outlineLevel="1" x14ac:dyDescent="0.25">
      <c r="A431" s="32">
        <v>8</v>
      </c>
      <c r="B431" s="49" t="s">
        <v>374</v>
      </c>
      <c r="C431" s="48" t="s">
        <v>651</v>
      </c>
      <c r="D431" s="84">
        <v>421300</v>
      </c>
    </row>
    <row r="432" spans="1:4" s="12" customFormat="1" ht="51.75" customHeight="1" x14ac:dyDescent="0.25">
      <c r="A432" s="17">
        <v>51</v>
      </c>
      <c r="B432" s="25" t="s">
        <v>375</v>
      </c>
      <c r="C432" s="20">
        <v>1</v>
      </c>
      <c r="D432" s="83">
        <f>SUM(D433:D437)</f>
        <v>6411800</v>
      </c>
    </row>
    <row r="433" spans="1:4" s="35" customFormat="1" ht="51.75" customHeight="1" outlineLevel="1" x14ac:dyDescent="0.25">
      <c r="A433" s="32">
        <v>1</v>
      </c>
      <c r="B433" s="42" t="s">
        <v>376</v>
      </c>
      <c r="C433" s="48" t="s">
        <v>652</v>
      </c>
      <c r="D433" s="41">
        <v>2215800</v>
      </c>
    </row>
    <row r="434" spans="1:4" s="35" customFormat="1" ht="51.75" customHeight="1" outlineLevel="1" x14ac:dyDescent="0.25">
      <c r="A434" s="32">
        <v>2</v>
      </c>
      <c r="B434" s="42" t="s">
        <v>376</v>
      </c>
      <c r="C434" s="48" t="s">
        <v>653</v>
      </c>
      <c r="D434" s="41">
        <v>2404600</v>
      </c>
    </row>
    <row r="435" spans="1:4" s="35" customFormat="1" ht="51.75" customHeight="1" outlineLevel="1" x14ac:dyDescent="0.25">
      <c r="A435" s="32">
        <v>3</v>
      </c>
      <c r="B435" s="42" t="s">
        <v>376</v>
      </c>
      <c r="C435" s="48" t="s">
        <v>654</v>
      </c>
      <c r="D435" s="41">
        <v>829600</v>
      </c>
    </row>
    <row r="436" spans="1:4" s="35" customFormat="1" ht="51.75" customHeight="1" outlineLevel="1" x14ac:dyDescent="0.25">
      <c r="A436" s="32"/>
      <c r="B436" s="42" t="s">
        <v>711</v>
      </c>
      <c r="C436" s="48" t="s">
        <v>712</v>
      </c>
      <c r="D436" s="126">
        <v>961800</v>
      </c>
    </row>
    <row r="437" spans="1:4" s="35" customFormat="1" ht="51.75" customHeight="1" outlineLevel="1" x14ac:dyDescent="0.25">
      <c r="A437" s="32">
        <v>3</v>
      </c>
      <c r="B437" s="42" t="s">
        <v>713</v>
      </c>
      <c r="C437" s="48" t="s">
        <v>712</v>
      </c>
      <c r="D437" s="127"/>
    </row>
    <row r="438" spans="1:4" s="12" customFormat="1" ht="51.75" customHeight="1" x14ac:dyDescent="0.25">
      <c r="A438" s="17">
        <v>52</v>
      </c>
      <c r="B438" s="25" t="s">
        <v>377</v>
      </c>
      <c r="C438" s="20">
        <v>2</v>
      </c>
      <c r="D438" s="83">
        <f>SUM(D439:D443)</f>
        <v>46280316</v>
      </c>
    </row>
    <row r="439" spans="1:4" s="35" customFormat="1" ht="51.75" customHeight="1" outlineLevel="1" x14ac:dyDescent="0.25">
      <c r="A439" s="32">
        <v>1</v>
      </c>
      <c r="B439" s="42" t="s">
        <v>378</v>
      </c>
      <c r="C439" s="43" t="s">
        <v>655</v>
      </c>
      <c r="D439" s="89">
        <v>17722099.920000002</v>
      </c>
    </row>
    <row r="440" spans="1:4" s="35" customFormat="1" ht="51.75" customHeight="1" outlineLevel="1" x14ac:dyDescent="0.25">
      <c r="A440" s="32">
        <v>2</v>
      </c>
      <c r="B440" s="74" t="s">
        <v>378</v>
      </c>
      <c r="C440" s="67" t="s">
        <v>656</v>
      </c>
      <c r="D440" s="92">
        <v>9626398.6400000006</v>
      </c>
    </row>
    <row r="441" spans="1:4" s="35" customFormat="1" ht="51.75" customHeight="1" outlineLevel="1" x14ac:dyDescent="0.25">
      <c r="A441" s="32">
        <v>3</v>
      </c>
      <c r="B441" s="74" t="s">
        <v>378</v>
      </c>
      <c r="C441" s="67" t="s">
        <v>657</v>
      </c>
      <c r="D441" s="92">
        <v>5711188.6200000001</v>
      </c>
    </row>
    <row r="442" spans="1:4" s="35" customFormat="1" ht="51.75" customHeight="1" outlineLevel="1" x14ac:dyDescent="0.25">
      <c r="A442" s="32">
        <v>4</v>
      </c>
      <c r="B442" s="42" t="s">
        <v>378</v>
      </c>
      <c r="C442" s="43" t="s">
        <v>658</v>
      </c>
      <c r="D442" s="89">
        <v>9220628.8200000003</v>
      </c>
    </row>
    <row r="443" spans="1:4" s="35" customFormat="1" ht="51.75" customHeight="1" outlineLevel="1" x14ac:dyDescent="0.25">
      <c r="A443" s="32">
        <v>5</v>
      </c>
      <c r="B443" s="54" t="s">
        <v>379</v>
      </c>
      <c r="C443" s="57" t="s">
        <v>659</v>
      </c>
      <c r="D443" s="92">
        <v>4000000</v>
      </c>
    </row>
    <row r="444" spans="1:4" s="12" customFormat="1" ht="51.75" customHeight="1" x14ac:dyDescent="0.25">
      <c r="A444" s="17">
        <v>53</v>
      </c>
      <c r="B444" s="25" t="s">
        <v>380</v>
      </c>
      <c r="C444" s="20">
        <v>6</v>
      </c>
      <c r="D444" s="83">
        <f>SUM(D445:D452)</f>
        <v>38454081.760000005</v>
      </c>
    </row>
    <row r="445" spans="1:4" s="5" customFormat="1" ht="51.75" customHeight="1" outlineLevel="1" x14ac:dyDescent="0.25">
      <c r="A445" s="32">
        <v>1</v>
      </c>
      <c r="B445" s="49" t="s">
        <v>381</v>
      </c>
      <c r="C445" s="48" t="s">
        <v>382</v>
      </c>
      <c r="D445" s="121">
        <v>9066071.5099999998</v>
      </c>
    </row>
    <row r="446" spans="1:4" s="5" customFormat="1" ht="51.75" customHeight="1" outlineLevel="1" x14ac:dyDescent="0.25">
      <c r="A446" s="32">
        <v>2</v>
      </c>
      <c r="B446" s="49" t="s">
        <v>381</v>
      </c>
      <c r="C446" s="48" t="s">
        <v>383</v>
      </c>
      <c r="D446" s="122"/>
    </row>
    <row r="447" spans="1:4" s="5" customFormat="1" ht="51.75" customHeight="1" outlineLevel="1" x14ac:dyDescent="0.25">
      <c r="A447" s="32">
        <v>3</v>
      </c>
      <c r="B447" s="54" t="s">
        <v>384</v>
      </c>
      <c r="C447" s="57" t="s">
        <v>660</v>
      </c>
      <c r="D447" s="95">
        <v>4892290</v>
      </c>
    </row>
    <row r="448" spans="1:4" s="5" customFormat="1" ht="51.75" customHeight="1" outlineLevel="1" x14ac:dyDescent="0.25">
      <c r="A448" s="32">
        <v>4</v>
      </c>
      <c r="B448" s="54" t="s">
        <v>385</v>
      </c>
      <c r="C448" s="57" t="s">
        <v>661</v>
      </c>
      <c r="D448" s="95">
        <v>2983555</v>
      </c>
    </row>
    <row r="449" spans="1:4" s="5" customFormat="1" ht="51.75" customHeight="1" outlineLevel="1" x14ac:dyDescent="0.25">
      <c r="A449" s="32">
        <v>5</v>
      </c>
      <c r="B449" s="54" t="s">
        <v>290</v>
      </c>
      <c r="C449" s="57" t="s">
        <v>662</v>
      </c>
      <c r="D449" s="95">
        <v>6865500</v>
      </c>
    </row>
    <row r="450" spans="1:4" s="5" customFormat="1" ht="51.75" customHeight="1" outlineLevel="1" x14ac:dyDescent="0.25">
      <c r="A450" s="32">
        <v>6</v>
      </c>
      <c r="B450" s="49" t="s">
        <v>386</v>
      </c>
      <c r="C450" s="48" t="s">
        <v>663</v>
      </c>
      <c r="D450" s="113">
        <v>6745063.3499999996</v>
      </c>
    </row>
    <row r="451" spans="1:4" s="5" customFormat="1" ht="51.75" customHeight="1" outlineLevel="1" x14ac:dyDescent="0.25">
      <c r="A451" s="32">
        <v>7</v>
      </c>
      <c r="B451" s="49" t="s">
        <v>386</v>
      </c>
      <c r="C451" s="48" t="s">
        <v>664</v>
      </c>
      <c r="D451" s="113">
        <v>3783653.27</v>
      </c>
    </row>
    <row r="452" spans="1:4" s="35" customFormat="1" ht="51.75" customHeight="1" outlineLevel="1" x14ac:dyDescent="0.25">
      <c r="A452" s="32">
        <v>8</v>
      </c>
      <c r="B452" s="49" t="s">
        <v>387</v>
      </c>
      <c r="C452" s="48" t="s">
        <v>665</v>
      </c>
      <c r="D452" s="84">
        <v>4117948.63</v>
      </c>
    </row>
    <row r="453" spans="1:4" s="12" customFormat="1" ht="51.75" customHeight="1" x14ac:dyDescent="0.25">
      <c r="A453" s="17">
        <v>54</v>
      </c>
      <c r="B453" s="25" t="s">
        <v>388</v>
      </c>
      <c r="C453" s="20">
        <v>1</v>
      </c>
      <c r="D453" s="83">
        <f>SUM(D454:D464)</f>
        <v>10953951.220000001</v>
      </c>
    </row>
    <row r="454" spans="1:4" s="35" customFormat="1" ht="51.75" customHeight="1" outlineLevel="1" x14ac:dyDescent="0.25">
      <c r="A454" s="32">
        <v>1</v>
      </c>
      <c r="B454" s="44" t="s">
        <v>389</v>
      </c>
      <c r="C454" s="51" t="s">
        <v>390</v>
      </c>
      <c r="D454" s="115">
        <v>10953951.220000001</v>
      </c>
    </row>
    <row r="455" spans="1:4" s="35" customFormat="1" ht="51.75" customHeight="1" outlineLevel="1" x14ac:dyDescent="0.25">
      <c r="A455" s="32">
        <v>2</v>
      </c>
      <c r="B455" s="44" t="s">
        <v>391</v>
      </c>
      <c r="C455" s="51" t="s">
        <v>52</v>
      </c>
      <c r="D455" s="116"/>
    </row>
    <row r="456" spans="1:4" s="35" customFormat="1" ht="51.75" customHeight="1" outlineLevel="1" x14ac:dyDescent="0.25">
      <c r="A456" s="32">
        <v>3</v>
      </c>
      <c r="B456" s="44" t="s">
        <v>392</v>
      </c>
      <c r="C456" s="51" t="s">
        <v>59</v>
      </c>
      <c r="D456" s="116"/>
    </row>
    <row r="457" spans="1:4" s="35" customFormat="1" ht="51.75" customHeight="1" outlineLevel="1" x14ac:dyDescent="0.25">
      <c r="A457" s="32">
        <v>4</v>
      </c>
      <c r="B457" s="44" t="s">
        <v>393</v>
      </c>
      <c r="C457" s="51" t="s">
        <v>382</v>
      </c>
      <c r="D457" s="116"/>
    </row>
    <row r="458" spans="1:4" s="35" customFormat="1" ht="51.75" customHeight="1" outlineLevel="1" x14ac:dyDescent="0.25">
      <c r="A458" s="32">
        <v>5</v>
      </c>
      <c r="B458" s="44" t="s">
        <v>394</v>
      </c>
      <c r="C458" s="51" t="s">
        <v>395</v>
      </c>
      <c r="D458" s="116"/>
    </row>
    <row r="459" spans="1:4" s="35" customFormat="1" ht="51.75" customHeight="1" outlineLevel="1" x14ac:dyDescent="0.25">
      <c r="A459" s="32">
        <v>6</v>
      </c>
      <c r="B459" s="44" t="s">
        <v>396</v>
      </c>
      <c r="C459" s="51" t="s">
        <v>397</v>
      </c>
      <c r="D459" s="116"/>
    </row>
    <row r="460" spans="1:4" s="35" customFormat="1" ht="51.75" customHeight="1" outlineLevel="1" x14ac:dyDescent="0.25">
      <c r="A460" s="32">
        <v>7</v>
      </c>
      <c r="B460" s="44" t="s">
        <v>396</v>
      </c>
      <c r="C460" s="51" t="s">
        <v>398</v>
      </c>
      <c r="D460" s="116"/>
    </row>
    <row r="461" spans="1:4" s="35" customFormat="1" ht="51.75" customHeight="1" outlineLevel="1" x14ac:dyDescent="0.25">
      <c r="A461" s="32">
        <v>8</v>
      </c>
      <c r="B461" s="44" t="s">
        <v>399</v>
      </c>
      <c r="C461" s="51" t="s">
        <v>400</v>
      </c>
      <c r="D461" s="116"/>
    </row>
    <row r="462" spans="1:4" s="35" customFormat="1" ht="51.75" customHeight="1" outlineLevel="1" x14ac:dyDescent="0.25">
      <c r="A462" s="32">
        <v>9</v>
      </c>
      <c r="B462" s="42" t="s">
        <v>714</v>
      </c>
      <c r="C462" s="51" t="s">
        <v>47</v>
      </c>
      <c r="D462" s="116"/>
    </row>
    <row r="463" spans="1:4" s="35" customFormat="1" ht="51.75" customHeight="1" outlineLevel="1" x14ac:dyDescent="0.25">
      <c r="A463" s="32">
        <v>10</v>
      </c>
      <c r="B463" s="42" t="s">
        <v>714</v>
      </c>
      <c r="C463" s="51" t="s">
        <v>715</v>
      </c>
      <c r="D463" s="116"/>
    </row>
    <row r="464" spans="1:4" s="35" customFormat="1" ht="51.75" customHeight="1" outlineLevel="1" x14ac:dyDescent="0.25">
      <c r="A464" s="32">
        <v>11</v>
      </c>
      <c r="B464" s="42" t="s">
        <v>714</v>
      </c>
      <c r="C464" s="51" t="s">
        <v>716</v>
      </c>
      <c r="D464" s="123"/>
    </row>
    <row r="465" spans="1:4" s="12" customFormat="1" ht="51.75" customHeight="1" x14ac:dyDescent="0.25">
      <c r="A465" s="17">
        <v>55</v>
      </c>
      <c r="B465" s="25" t="s">
        <v>401</v>
      </c>
      <c r="C465" s="20">
        <v>8</v>
      </c>
      <c r="D465" s="83">
        <f>SUM(D466:D475)</f>
        <v>59821568.299999997</v>
      </c>
    </row>
    <row r="466" spans="1:4" s="69" customFormat="1" ht="75" outlineLevel="1" x14ac:dyDescent="0.25">
      <c r="A466" s="59">
        <v>1</v>
      </c>
      <c r="B466" s="49" t="s">
        <v>401</v>
      </c>
      <c r="C466" s="36" t="s">
        <v>402</v>
      </c>
      <c r="D466" s="113">
        <v>2668803</v>
      </c>
    </row>
    <row r="467" spans="1:4" s="35" customFormat="1" ht="58.5" customHeight="1" outlineLevel="1" x14ac:dyDescent="0.25">
      <c r="A467" s="32">
        <v>2</v>
      </c>
      <c r="B467" s="74" t="s">
        <v>403</v>
      </c>
      <c r="C467" s="67" t="s">
        <v>666</v>
      </c>
      <c r="D467" s="114">
        <v>17107100</v>
      </c>
    </row>
    <row r="468" spans="1:4" s="35" customFormat="1" ht="51.75" customHeight="1" outlineLevel="1" x14ac:dyDescent="0.25">
      <c r="A468" s="32">
        <v>3</v>
      </c>
      <c r="B468" s="54" t="s">
        <v>404</v>
      </c>
      <c r="C468" s="57" t="s">
        <v>667</v>
      </c>
      <c r="D468" s="124">
        <v>2688640</v>
      </c>
    </row>
    <row r="469" spans="1:4" s="35" customFormat="1" ht="51.75" customHeight="1" outlineLevel="1" x14ac:dyDescent="0.25">
      <c r="A469" s="32">
        <v>4</v>
      </c>
      <c r="B469" s="54" t="s">
        <v>404</v>
      </c>
      <c r="C469" s="57" t="s">
        <v>668</v>
      </c>
      <c r="D469" s="125"/>
    </row>
    <row r="470" spans="1:4" s="35" customFormat="1" ht="51.75" customHeight="1" outlineLevel="1" x14ac:dyDescent="0.25">
      <c r="A470" s="32">
        <v>5</v>
      </c>
      <c r="B470" s="49" t="s">
        <v>405</v>
      </c>
      <c r="C470" s="48" t="s">
        <v>669</v>
      </c>
      <c r="D470" s="109">
        <v>7011700</v>
      </c>
    </row>
    <row r="471" spans="1:4" s="35" customFormat="1" ht="51.75" customHeight="1" outlineLevel="1" x14ac:dyDescent="0.25">
      <c r="A471" s="32">
        <v>6</v>
      </c>
      <c r="B471" s="49" t="s">
        <v>406</v>
      </c>
      <c r="C471" s="48" t="s">
        <v>670</v>
      </c>
      <c r="D471" s="109">
        <v>5184130</v>
      </c>
    </row>
    <row r="472" spans="1:4" s="35" customFormat="1" ht="51.75" customHeight="1" outlineLevel="1" x14ac:dyDescent="0.25">
      <c r="A472" s="32">
        <v>7</v>
      </c>
      <c r="B472" s="49" t="s">
        <v>407</v>
      </c>
      <c r="C472" s="48" t="s">
        <v>671</v>
      </c>
      <c r="D472" s="109">
        <v>5797294.9000000004</v>
      </c>
    </row>
    <row r="473" spans="1:4" s="35" customFormat="1" ht="51.75" customHeight="1" outlineLevel="1" x14ac:dyDescent="0.25">
      <c r="A473" s="32">
        <v>8</v>
      </c>
      <c r="B473" s="49" t="s">
        <v>408</v>
      </c>
      <c r="C473" s="48" t="s">
        <v>672</v>
      </c>
      <c r="D473" s="84">
        <v>9427175.8300000001</v>
      </c>
    </row>
    <row r="474" spans="1:4" s="35" customFormat="1" ht="51.75" customHeight="1" outlineLevel="1" x14ac:dyDescent="0.25">
      <c r="A474" s="32">
        <v>9</v>
      </c>
      <c r="B474" s="49" t="s">
        <v>408</v>
      </c>
      <c r="C474" s="48" t="s">
        <v>673</v>
      </c>
      <c r="D474" s="84">
        <v>8814393.5700000003</v>
      </c>
    </row>
    <row r="475" spans="1:4" s="35" customFormat="1" ht="51.75" customHeight="1" outlineLevel="1" x14ac:dyDescent="0.25">
      <c r="A475" s="32">
        <v>10</v>
      </c>
      <c r="B475" s="49" t="s">
        <v>409</v>
      </c>
      <c r="C475" s="48" t="s">
        <v>674</v>
      </c>
      <c r="D475" s="84">
        <v>1122331</v>
      </c>
    </row>
    <row r="476" spans="1:4" s="12" customFormat="1" ht="51.75" customHeight="1" x14ac:dyDescent="0.25">
      <c r="A476" s="17">
        <v>56</v>
      </c>
      <c r="B476" s="25" t="s">
        <v>410</v>
      </c>
      <c r="C476" s="20">
        <v>3</v>
      </c>
      <c r="D476" s="83">
        <f>SUM(D477:D500)</f>
        <v>40130122.189999998</v>
      </c>
    </row>
    <row r="477" spans="1:4" s="35" customFormat="1" ht="51.75" customHeight="1" outlineLevel="1" x14ac:dyDescent="0.25">
      <c r="A477" s="32">
        <v>1</v>
      </c>
      <c r="B477" s="44" t="s">
        <v>411</v>
      </c>
      <c r="C477" s="51" t="s">
        <v>675</v>
      </c>
      <c r="D477" s="41">
        <v>753510</v>
      </c>
    </row>
    <row r="478" spans="1:4" s="35" customFormat="1" ht="51.75" customHeight="1" outlineLevel="1" x14ac:dyDescent="0.25">
      <c r="A478" s="32">
        <v>2</v>
      </c>
      <c r="B478" s="44" t="s">
        <v>411</v>
      </c>
      <c r="C478" s="51" t="s">
        <v>676</v>
      </c>
      <c r="D478" s="41">
        <v>1167019.8</v>
      </c>
    </row>
    <row r="479" spans="1:4" s="35" customFormat="1" ht="51.75" customHeight="1" outlineLevel="1" x14ac:dyDescent="0.25">
      <c r="A479" s="32">
        <v>3</v>
      </c>
      <c r="B479" s="44" t="s">
        <v>411</v>
      </c>
      <c r="C479" s="51" t="s">
        <v>677</v>
      </c>
      <c r="D479" s="41">
        <v>1869754.4</v>
      </c>
    </row>
    <row r="480" spans="1:4" s="35" customFormat="1" ht="51.75" customHeight="1" outlineLevel="1" x14ac:dyDescent="0.25">
      <c r="A480" s="32">
        <v>4</v>
      </c>
      <c r="B480" s="44" t="s">
        <v>411</v>
      </c>
      <c r="C480" s="51" t="s">
        <v>678</v>
      </c>
      <c r="D480" s="41">
        <v>8882801.1999999993</v>
      </c>
    </row>
    <row r="481" spans="1:4" s="35" customFormat="1" ht="51.75" customHeight="1" outlineLevel="1" x14ac:dyDescent="0.25">
      <c r="A481" s="32">
        <v>5</v>
      </c>
      <c r="B481" s="44" t="s">
        <v>412</v>
      </c>
      <c r="C481" s="51" t="s">
        <v>679</v>
      </c>
      <c r="D481" s="115">
        <v>7000000</v>
      </c>
    </row>
    <row r="482" spans="1:4" s="35" customFormat="1" ht="51.75" customHeight="1" outlineLevel="1" x14ac:dyDescent="0.25">
      <c r="A482" s="32">
        <v>6</v>
      </c>
      <c r="B482" s="44" t="s">
        <v>412</v>
      </c>
      <c r="C482" s="51" t="s">
        <v>680</v>
      </c>
      <c r="D482" s="116"/>
    </row>
    <row r="483" spans="1:4" s="35" customFormat="1" ht="51.75" customHeight="1" outlineLevel="1" x14ac:dyDescent="0.25">
      <c r="A483" s="32">
        <v>7</v>
      </c>
      <c r="B483" s="44" t="s">
        <v>412</v>
      </c>
      <c r="C483" s="51" t="s">
        <v>681</v>
      </c>
      <c r="D483" s="116"/>
    </row>
    <row r="484" spans="1:4" s="35" customFormat="1" ht="51.75" customHeight="1" outlineLevel="1" x14ac:dyDescent="0.25">
      <c r="A484" s="32">
        <v>8</v>
      </c>
      <c r="B484" s="44" t="s">
        <v>412</v>
      </c>
      <c r="C484" s="51" t="s">
        <v>682</v>
      </c>
      <c r="D484" s="116"/>
    </row>
    <row r="485" spans="1:4" s="35" customFormat="1" ht="51.75" customHeight="1" outlineLevel="1" x14ac:dyDescent="0.25">
      <c r="A485" s="32">
        <v>9</v>
      </c>
      <c r="B485" s="44" t="s">
        <v>412</v>
      </c>
      <c r="C485" s="51" t="s">
        <v>683</v>
      </c>
      <c r="D485" s="116"/>
    </row>
    <row r="486" spans="1:4" s="35" customFormat="1" ht="51.75" customHeight="1" outlineLevel="1" x14ac:dyDescent="0.25">
      <c r="A486" s="32">
        <v>10</v>
      </c>
      <c r="B486" s="44" t="s">
        <v>412</v>
      </c>
      <c r="C486" s="51" t="s">
        <v>684</v>
      </c>
      <c r="D486" s="116"/>
    </row>
    <row r="487" spans="1:4" s="35" customFormat="1" ht="51.75" customHeight="1" outlineLevel="1" x14ac:dyDescent="0.25">
      <c r="A487" s="32">
        <v>11</v>
      </c>
      <c r="B487" s="44" t="s">
        <v>412</v>
      </c>
      <c r="C487" s="51" t="s">
        <v>685</v>
      </c>
      <c r="D487" s="116"/>
    </row>
    <row r="488" spans="1:4" s="35" customFormat="1" ht="51.75" customHeight="1" outlineLevel="1" x14ac:dyDescent="0.25">
      <c r="A488" s="32">
        <v>12</v>
      </c>
      <c r="B488" s="44" t="s">
        <v>412</v>
      </c>
      <c r="C488" s="51" t="s">
        <v>686</v>
      </c>
      <c r="D488" s="116"/>
    </row>
    <row r="489" spans="1:4" s="35" customFormat="1" ht="51.75" customHeight="1" outlineLevel="1" x14ac:dyDescent="0.25">
      <c r="A489" s="32">
        <v>13</v>
      </c>
      <c r="B489" s="44" t="s">
        <v>412</v>
      </c>
      <c r="C489" s="51" t="s">
        <v>687</v>
      </c>
      <c r="D489" s="116"/>
    </row>
    <row r="490" spans="1:4" s="35" customFormat="1" ht="51.75" customHeight="1" outlineLevel="1" x14ac:dyDescent="0.25">
      <c r="A490" s="32">
        <v>14</v>
      </c>
      <c r="B490" s="44" t="s">
        <v>412</v>
      </c>
      <c r="C490" s="51" t="s">
        <v>688</v>
      </c>
      <c r="D490" s="116"/>
    </row>
    <row r="491" spans="1:4" s="35" customFormat="1" ht="78" customHeight="1" outlineLevel="1" x14ac:dyDescent="0.25">
      <c r="A491" s="32">
        <v>15</v>
      </c>
      <c r="B491" s="44" t="s">
        <v>412</v>
      </c>
      <c r="C491" s="51" t="s">
        <v>689</v>
      </c>
      <c r="D491" s="116"/>
    </row>
    <row r="492" spans="1:4" s="35" customFormat="1" ht="76.5" customHeight="1" outlineLevel="1" x14ac:dyDescent="0.25">
      <c r="A492" s="32">
        <v>16</v>
      </c>
      <c r="B492" s="44" t="s">
        <v>412</v>
      </c>
      <c r="C492" s="51" t="s">
        <v>690</v>
      </c>
      <c r="D492" s="116"/>
    </row>
    <row r="493" spans="1:4" s="35" customFormat="1" ht="61.5" customHeight="1" outlineLevel="1" x14ac:dyDescent="0.25">
      <c r="A493" s="32">
        <v>17</v>
      </c>
      <c r="B493" s="44" t="s">
        <v>412</v>
      </c>
      <c r="C493" s="51" t="s">
        <v>691</v>
      </c>
      <c r="D493" s="116"/>
    </row>
    <row r="494" spans="1:4" s="35" customFormat="1" ht="60.75" customHeight="1" outlineLevel="1" x14ac:dyDescent="0.25">
      <c r="A494" s="32">
        <v>18</v>
      </c>
      <c r="B494" s="44" t="s">
        <v>412</v>
      </c>
      <c r="C494" s="51" t="s">
        <v>692</v>
      </c>
      <c r="D494" s="116"/>
    </row>
    <row r="495" spans="1:4" s="35" customFormat="1" ht="80.25" customHeight="1" outlineLevel="1" x14ac:dyDescent="0.25">
      <c r="A495" s="32">
        <v>19</v>
      </c>
      <c r="B495" s="44" t="s">
        <v>412</v>
      </c>
      <c r="C495" s="51" t="s">
        <v>693</v>
      </c>
      <c r="D495" s="116"/>
    </row>
    <row r="496" spans="1:4" s="35" customFormat="1" ht="79.5" customHeight="1" outlineLevel="1" x14ac:dyDescent="0.25">
      <c r="A496" s="32">
        <v>20</v>
      </c>
      <c r="B496" s="44" t="s">
        <v>412</v>
      </c>
      <c r="C496" s="51" t="s">
        <v>694</v>
      </c>
      <c r="D496" s="116"/>
    </row>
    <row r="497" spans="1:4" s="35" customFormat="1" ht="45.75" customHeight="1" outlineLevel="1" x14ac:dyDescent="0.25">
      <c r="A497" s="32">
        <v>21</v>
      </c>
      <c r="B497" s="44" t="s">
        <v>413</v>
      </c>
      <c r="C497" s="51" t="s">
        <v>695</v>
      </c>
      <c r="D497" s="41">
        <v>4138923.88</v>
      </c>
    </row>
    <row r="498" spans="1:4" s="35" customFormat="1" ht="39.75" customHeight="1" outlineLevel="1" x14ac:dyDescent="0.25">
      <c r="A498" s="32">
        <v>22</v>
      </c>
      <c r="B498" s="44" t="s">
        <v>413</v>
      </c>
      <c r="C498" s="51" t="s">
        <v>696</v>
      </c>
      <c r="D498" s="41">
        <v>10575464.810000001</v>
      </c>
    </row>
    <row r="499" spans="1:4" s="35" customFormat="1" ht="42.75" customHeight="1" outlineLevel="1" x14ac:dyDescent="0.25">
      <c r="A499" s="32">
        <v>23</v>
      </c>
      <c r="B499" s="44" t="s">
        <v>413</v>
      </c>
      <c r="C499" s="51" t="s">
        <v>697</v>
      </c>
      <c r="D499" s="41">
        <v>913417.39</v>
      </c>
    </row>
    <row r="500" spans="1:4" s="35" customFormat="1" ht="44.25" customHeight="1" outlineLevel="1" x14ac:dyDescent="0.25">
      <c r="A500" s="32">
        <v>24</v>
      </c>
      <c r="B500" s="44" t="s">
        <v>413</v>
      </c>
      <c r="C500" s="51" t="s">
        <v>698</v>
      </c>
      <c r="D500" s="41">
        <v>4829230.71</v>
      </c>
    </row>
    <row r="501" spans="1:4" s="12" customFormat="1" ht="78.75" customHeight="1" x14ac:dyDescent="0.25">
      <c r="A501" s="17">
        <v>57</v>
      </c>
      <c r="B501" s="25" t="s">
        <v>414</v>
      </c>
      <c r="C501" s="20">
        <v>2</v>
      </c>
      <c r="D501" s="83">
        <f>SUM(D502:D503)</f>
        <v>71537694.319999993</v>
      </c>
    </row>
    <row r="502" spans="1:4" s="35" customFormat="1" ht="51.75" customHeight="1" outlineLevel="1" collapsed="1" x14ac:dyDescent="0.25">
      <c r="A502" s="32">
        <v>1</v>
      </c>
      <c r="B502" s="44" t="s">
        <v>415</v>
      </c>
      <c r="C502" s="51" t="s">
        <v>699</v>
      </c>
      <c r="D502" s="84">
        <v>52607716.600000001</v>
      </c>
    </row>
    <row r="503" spans="1:4" s="35" customFormat="1" ht="94.5" customHeight="1" outlineLevel="1" thickBot="1" x14ac:dyDescent="0.3">
      <c r="A503" s="97">
        <v>2</v>
      </c>
      <c r="B503" s="104" t="s">
        <v>414</v>
      </c>
      <c r="C503" s="107" t="s">
        <v>416</v>
      </c>
      <c r="D503" s="98">
        <v>18929977.719999999</v>
      </c>
    </row>
    <row r="504" spans="1:4" s="28" customFormat="1" ht="30.75" customHeight="1" thickBot="1" x14ac:dyDescent="0.3">
      <c r="A504" s="117" t="s">
        <v>5</v>
      </c>
      <c r="B504" s="118"/>
      <c r="C504" s="103">
        <v>434</v>
      </c>
      <c r="D504" s="103">
        <f>D6+D8+D10+D15+D19+D22+D30+D37+D42+D45+D47+D49+D52+D56+D59+D62+D72+D81+D94+D100+D102+D106+D121+D126+D133+D152+D161+D169+D183+D189+D206+D213+D224+D232+D246+D253+D260+D277+D297+D303+D328+D354+D360+D381+D389+D398+D403+D411+D416+D422+D432+D438+D444+D453+D465+D476+D501</f>
        <v>1734937320.26</v>
      </c>
    </row>
    <row r="505" spans="1:4" ht="19.5" customHeight="1" x14ac:dyDescent="0.25">
      <c r="A505" s="29"/>
      <c r="B505" s="30" t="s">
        <v>700</v>
      </c>
      <c r="C505" s="1">
        <v>227</v>
      </c>
    </row>
    <row r="506" spans="1:4" ht="19.5" customHeight="1" x14ac:dyDescent="0.25">
      <c r="A506" s="29"/>
      <c r="B506" s="30"/>
      <c r="C506" s="1"/>
    </row>
    <row r="507" spans="1:4" ht="19.5" customHeight="1" x14ac:dyDescent="0.25">
      <c r="A507" s="29"/>
      <c r="B507" s="30"/>
      <c r="C507" s="1"/>
    </row>
    <row r="508" spans="1:4" ht="19.5" customHeight="1" x14ac:dyDescent="0.25">
      <c r="A508" s="29"/>
      <c r="B508" s="30"/>
      <c r="C508" s="1"/>
    </row>
    <row r="509" spans="1:4" ht="19.5" customHeight="1" x14ac:dyDescent="0.25">
      <c r="A509" s="29"/>
      <c r="B509" s="30"/>
      <c r="C509" s="1"/>
    </row>
    <row r="510" spans="1:4" ht="19.5" customHeight="1" x14ac:dyDescent="0.25">
      <c r="A510" s="29"/>
      <c r="B510" s="30"/>
      <c r="C510" s="1"/>
    </row>
    <row r="511" spans="1:4" ht="19.5" customHeight="1" x14ac:dyDescent="0.25">
      <c r="A511" s="29"/>
      <c r="B511" s="30"/>
      <c r="C511" s="1"/>
    </row>
    <row r="512" spans="1:4" ht="19.5" customHeight="1" x14ac:dyDescent="0.25">
      <c r="A512" s="29"/>
      <c r="B512" s="30"/>
      <c r="C512" s="1"/>
    </row>
    <row r="513" spans="1:3" ht="19.5" customHeight="1" x14ac:dyDescent="0.25">
      <c r="A513" s="29"/>
      <c r="B513" s="30"/>
      <c r="C513" s="1"/>
    </row>
    <row r="514" spans="1:3" ht="19.5" customHeight="1" x14ac:dyDescent="0.25">
      <c r="A514" s="29"/>
      <c r="B514" s="30"/>
      <c r="C514" s="1"/>
    </row>
    <row r="515" spans="1:3" ht="19.5" customHeight="1" x14ac:dyDescent="0.25">
      <c r="A515" s="29"/>
      <c r="B515" s="30"/>
      <c r="C515" s="1"/>
    </row>
    <row r="516" spans="1:3" ht="19.5" customHeight="1" x14ac:dyDescent="0.25">
      <c r="A516" s="29"/>
      <c r="B516" s="30"/>
      <c r="C516" s="1"/>
    </row>
    <row r="517" spans="1:3" ht="19.5" customHeight="1" x14ac:dyDescent="0.25">
      <c r="A517" s="29"/>
      <c r="B517" s="30"/>
      <c r="C517" s="1"/>
    </row>
    <row r="518" spans="1:3" ht="19.5" customHeight="1" x14ac:dyDescent="0.25">
      <c r="A518" s="29"/>
      <c r="B518" s="30"/>
      <c r="C518" s="1"/>
    </row>
    <row r="519" spans="1:3" ht="19.5" customHeight="1" x14ac:dyDescent="0.25">
      <c r="A519" s="29"/>
      <c r="B519" s="30"/>
      <c r="C519" s="1"/>
    </row>
    <row r="520" spans="1:3" ht="19.5" customHeight="1" x14ac:dyDescent="0.25">
      <c r="A520" s="29"/>
      <c r="B520" s="30"/>
      <c r="C520" s="1"/>
    </row>
    <row r="521" spans="1:3" ht="19.5" customHeight="1" x14ac:dyDescent="0.25">
      <c r="A521" s="29"/>
      <c r="B521" s="30"/>
      <c r="C521" s="1"/>
    </row>
    <row r="522" spans="1:3" ht="19.5" customHeight="1" x14ac:dyDescent="0.25">
      <c r="A522" s="29"/>
      <c r="B522" s="30"/>
      <c r="C522" s="1"/>
    </row>
    <row r="523" spans="1:3" ht="19.5" customHeight="1" x14ac:dyDescent="0.25">
      <c r="A523" s="29"/>
      <c r="B523" s="30"/>
      <c r="C523" s="1"/>
    </row>
    <row r="524" spans="1:3" ht="19.5" customHeight="1" x14ac:dyDescent="0.25">
      <c r="A524" s="29"/>
      <c r="B524" s="30"/>
      <c r="C524" s="1"/>
    </row>
    <row r="525" spans="1:3" x14ac:dyDescent="0.25">
      <c r="A525" s="1"/>
      <c r="B525" s="30"/>
      <c r="C525" s="1"/>
    </row>
    <row r="526" spans="1:3" x14ac:dyDescent="0.25">
      <c r="A526" s="1"/>
      <c r="B526" s="30"/>
      <c r="C526" s="1"/>
    </row>
    <row r="527" spans="1:3" x14ac:dyDescent="0.25">
      <c r="A527" s="1"/>
      <c r="B527" s="30"/>
      <c r="C527" s="1"/>
    </row>
    <row r="528" spans="1:3" x14ac:dyDescent="0.25">
      <c r="A528" s="1"/>
      <c r="B528" s="30"/>
      <c r="C528" s="1"/>
    </row>
    <row r="529" spans="1:3" x14ac:dyDescent="0.25">
      <c r="A529" s="1"/>
      <c r="B529" s="30"/>
      <c r="C529" s="1"/>
    </row>
    <row r="530" spans="1:3" x14ac:dyDescent="0.25">
      <c r="A530" s="1"/>
      <c r="B530" s="30"/>
      <c r="C530" s="1"/>
    </row>
    <row r="531" spans="1:3" x14ac:dyDescent="0.25">
      <c r="A531" s="1"/>
      <c r="B531" s="30"/>
      <c r="C531" s="1"/>
    </row>
    <row r="532" spans="1:3" x14ac:dyDescent="0.25">
      <c r="A532" s="1"/>
      <c r="B532" s="30"/>
      <c r="C532" s="1"/>
    </row>
    <row r="533" spans="1:3" x14ac:dyDescent="0.25">
      <c r="A533" s="1"/>
      <c r="B533" s="30"/>
      <c r="C533" s="1"/>
    </row>
    <row r="534" spans="1:3" x14ac:dyDescent="0.25">
      <c r="A534" s="1"/>
      <c r="B534" s="30"/>
      <c r="C534" s="1"/>
    </row>
    <row r="535" spans="1:3" x14ac:dyDescent="0.25">
      <c r="A535" s="1"/>
      <c r="B535" s="30"/>
      <c r="C535" s="1"/>
    </row>
    <row r="536" spans="1:3" x14ac:dyDescent="0.25">
      <c r="A536" s="1"/>
      <c r="B536" s="30"/>
      <c r="C536" s="1"/>
    </row>
    <row r="537" spans="1:3" x14ac:dyDescent="0.25">
      <c r="A537" s="1"/>
      <c r="B537" s="30"/>
      <c r="C537" s="1"/>
    </row>
    <row r="538" spans="1:3" x14ac:dyDescent="0.25">
      <c r="A538" s="1"/>
      <c r="B538" s="30"/>
      <c r="C538" s="1"/>
    </row>
    <row r="539" spans="1:3" x14ac:dyDescent="0.25">
      <c r="A539" s="1"/>
      <c r="B539" s="30"/>
      <c r="C539" s="1"/>
    </row>
    <row r="540" spans="1:3" x14ac:dyDescent="0.25">
      <c r="A540" s="1"/>
      <c r="B540" s="30"/>
      <c r="C540" s="1"/>
    </row>
    <row r="541" spans="1:3" x14ac:dyDescent="0.25">
      <c r="A541" s="1"/>
      <c r="B541" s="30"/>
      <c r="C541" s="1"/>
    </row>
    <row r="542" spans="1:3" x14ac:dyDescent="0.25">
      <c r="A542" s="1"/>
      <c r="B542" s="30"/>
      <c r="C542" s="1"/>
    </row>
    <row r="543" spans="1:3" x14ac:dyDescent="0.25">
      <c r="A543" s="1"/>
      <c r="B543" s="30"/>
      <c r="C543" s="1"/>
    </row>
    <row r="544" spans="1:3" x14ac:dyDescent="0.25">
      <c r="A544" s="1"/>
      <c r="B544" s="30"/>
      <c r="C544" s="1"/>
    </row>
    <row r="545" spans="1:3" x14ac:dyDescent="0.25">
      <c r="A545" s="1"/>
      <c r="B545" s="30"/>
      <c r="C545" s="1"/>
    </row>
    <row r="546" spans="1:3" x14ac:dyDescent="0.25">
      <c r="A546" s="1"/>
      <c r="B546" s="30"/>
      <c r="C546" s="1"/>
    </row>
    <row r="547" spans="1:3" x14ac:dyDescent="0.25">
      <c r="A547" s="1"/>
      <c r="B547" s="30"/>
      <c r="C547" s="1"/>
    </row>
    <row r="548" spans="1:3" x14ac:dyDescent="0.25">
      <c r="A548" s="1"/>
      <c r="B548" s="30"/>
      <c r="C548" s="1"/>
    </row>
    <row r="549" spans="1:3" x14ac:dyDescent="0.25">
      <c r="A549" s="1"/>
      <c r="B549" s="30"/>
      <c r="C549" s="1"/>
    </row>
    <row r="550" spans="1:3" x14ac:dyDescent="0.25">
      <c r="A550" s="1"/>
      <c r="B550" s="30"/>
      <c r="C550" s="1"/>
    </row>
    <row r="551" spans="1:3" x14ac:dyDescent="0.25">
      <c r="A551" s="1"/>
      <c r="B551" s="30"/>
      <c r="C551" s="1"/>
    </row>
    <row r="552" spans="1:3" x14ac:dyDescent="0.25">
      <c r="A552" s="1"/>
      <c r="B552" s="30"/>
      <c r="C552" s="1"/>
    </row>
    <row r="553" spans="1:3" x14ac:dyDescent="0.25">
      <c r="A553" s="1"/>
      <c r="B553" s="30"/>
      <c r="C553" s="1"/>
    </row>
    <row r="554" spans="1:3" x14ac:dyDescent="0.25">
      <c r="A554" s="1"/>
      <c r="B554" s="30"/>
      <c r="C554" s="1"/>
    </row>
    <row r="555" spans="1:3" x14ac:dyDescent="0.25">
      <c r="A555" s="1"/>
      <c r="B555" s="30"/>
      <c r="C555" s="1"/>
    </row>
    <row r="556" spans="1:3" x14ac:dyDescent="0.25">
      <c r="A556" s="1"/>
      <c r="B556" s="30"/>
      <c r="C556" s="1"/>
    </row>
    <row r="557" spans="1:3" x14ac:dyDescent="0.25">
      <c r="A557" s="1"/>
      <c r="B557" s="30"/>
      <c r="C557" s="1"/>
    </row>
    <row r="558" spans="1:3" x14ac:dyDescent="0.25">
      <c r="A558" s="1"/>
      <c r="B558" s="30"/>
      <c r="C558" s="1"/>
    </row>
    <row r="559" spans="1:3" x14ac:dyDescent="0.25">
      <c r="A559" s="1"/>
      <c r="B559" s="30"/>
      <c r="C559" s="1"/>
    </row>
    <row r="560" spans="1:3" x14ac:dyDescent="0.25">
      <c r="A560" s="1"/>
      <c r="B560" s="30"/>
      <c r="C560" s="1"/>
    </row>
    <row r="561" spans="1:3" x14ac:dyDescent="0.25">
      <c r="A561" s="1"/>
      <c r="B561" s="30"/>
      <c r="C561" s="1"/>
    </row>
    <row r="562" spans="1:3" x14ac:dyDescent="0.25">
      <c r="A562" s="1"/>
      <c r="B562" s="30"/>
      <c r="C562" s="1"/>
    </row>
    <row r="563" spans="1:3" x14ac:dyDescent="0.25">
      <c r="A563" s="1"/>
      <c r="B563" s="30"/>
      <c r="C563" s="1"/>
    </row>
    <row r="564" spans="1:3" x14ac:dyDescent="0.25">
      <c r="A564" s="1"/>
      <c r="B564" s="30"/>
      <c r="C564" s="1"/>
    </row>
    <row r="565" spans="1:3" x14ac:dyDescent="0.25">
      <c r="A565" s="1"/>
      <c r="B565" s="30"/>
      <c r="C565" s="1"/>
    </row>
    <row r="566" spans="1:3" x14ac:dyDescent="0.25">
      <c r="A566" s="1"/>
      <c r="B566" s="30"/>
      <c r="C566" s="1"/>
    </row>
    <row r="567" spans="1:3" x14ac:dyDescent="0.25">
      <c r="A567" s="1"/>
      <c r="B567" s="30"/>
      <c r="C567" s="1"/>
    </row>
    <row r="568" spans="1:3" x14ac:dyDescent="0.25">
      <c r="A568" s="1"/>
      <c r="B568" s="30"/>
      <c r="C568" s="1"/>
    </row>
    <row r="569" spans="1:3" x14ac:dyDescent="0.25">
      <c r="A569" s="1"/>
      <c r="B569" s="30"/>
      <c r="C569" s="1"/>
    </row>
    <row r="570" spans="1:3" x14ac:dyDescent="0.25">
      <c r="A570" s="1"/>
      <c r="B570" s="30"/>
      <c r="C570" s="1"/>
    </row>
    <row r="571" spans="1:3" x14ac:dyDescent="0.25">
      <c r="A571" s="1"/>
      <c r="B571" s="30"/>
      <c r="C571" s="1"/>
    </row>
    <row r="572" spans="1:3" x14ac:dyDescent="0.25">
      <c r="A572" s="1"/>
      <c r="B572" s="30"/>
      <c r="C572" s="1"/>
    </row>
    <row r="573" spans="1:3" x14ac:dyDescent="0.25">
      <c r="A573" s="1"/>
      <c r="B573" s="30"/>
      <c r="C573" s="1"/>
    </row>
    <row r="574" spans="1:3" x14ac:dyDescent="0.25">
      <c r="A574" s="1"/>
      <c r="B574" s="30"/>
      <c r="C574" s="1"/>
    </row>
    <row r="575" spans="1:3" x14ac:dyDescent="0.25">
      <c r="A575" s="1"/>
      <c r="B575" s="30"/>
      <c r="C575" s="1"/>
    </row>
    <row r="576" spans="1:3" x14ac:dyDescent="0.25">
      <c r="A576" s="1"/>
      <c r="B576" s="30"/>
      <c r="C576" s="1"/>
    </row>
    <row r="577" spans="1:3" x14ac:dyDescent="0.25">
      <c r="A577" s="1"/>
      <c r="B577" s="30"/>
      <c r="C577" s="1"/>
    </row>
    <row r="578" spans="1:3" x14ac:dyDescent="0.25">
      <c r="A578" s="1"/>
      <c r="B578" s="30"/>
      <c r="C578" s="1"/>
    </row>
    <row r="579" spans="1:3" x14ac:dyDescent="0.25">
      <c r="A579" s="1"/>
      <c r="B579" s="30"/>
      <c r="C579" s="1"/>
    </row>
    <row r="580" spans="1:3" x14ac:dyDescent="0.25">
      <c r="A580" s="1"/>
      <c r="B580" s="30"/>
      <c r="C580" s="1"/>
    </row>
    <row r="581" spans="1:3" x14ac:dyDescent="0.25">
      <c r="A581" s="1"/>
      <c r="B581" s="30"/>
      <c r="C581" s="1"/>
    </row>
    <row r="582" spans="1:3" x14ac:dyDescent="0.25">
      <c r="A582" s="1"/>
      <c r="B582" s="30"/>
      <c r="C582" s="1"/>
    </row>
    <row r="583" spans="1:3" x14ac:dyDescent="0.25">
      <c r="A583" s="1"/>
      <c r="B583" s="30"/>
      <c r="C583" s="1"/>
    </row>
    <row r="584" spans="1:3" x14ac:dyDescent="0.25">
      <c r="A584" s="1"/>
      <c r="B584" s="30"/>
      <c r="C584" s="1"/>
    </row>
    <row r="585" spans="1:3" x14ac:dyDescent="0.25">
      <c r="A585" s="1"/>
      <c r="B585" s="30"/>
      <c r="C585" s="1"/>
    </row>
    <row r="586" spans="1:3" x14ac:dyDescent="0.25">
      <c r="A586" s="1"/>
      <c r="B586" s="30"/>
      <c r="C586" s="1"/>
    </row>
    <row r="587" spans="1:3" x14ac:dyDescent="0.25">
      <c r="A587" s="1"/>
      <c r="B587" s="30"/>
      <c r="C587" s="1"/>
    </row>
    <row r="588" spans="1:3" x14ac:dyDescent="0.25">
      <c r="A588" s="1"/>
      <c r="B588" s="30"/>
      <c r="C588" s="1"/>
    </row>
    <row r="589" spans="1:3" x14ac:dyDescent="0.25">
      <c r="A589" s="1"/>
      <c r="B589" s="30"/>
      <c r="C589" s="1"/>
    </row>
    <row r="590" spans="1:3" x14ac:dyDescent="0.25">
      <c r="A590" s="1"/>
      <c r="B590" s="30"/>
      <c r="C590" s="1"/>
    </row>
    <row r="591" spans="1:3" x14ac:dyDescent="0.25">
      <c r="A591" s="1"/>
      <c r="B591" s="30"/>
      <c r="C591" s="1"/>
    </row>
    <row r="592" spans="1:3" x14ac:dyDescent="0.25">
      <c r="A592" s="1"/>
      <c r="B592" s="30"/>
      <c r="C592" s="1"/>
    </row>
    <row r="593" spans="1:3" x14ac:dyDescent="0.25">
      <c r="A593" s="1"/>
      <c r="B593" s="30"/>
      <c r="C593" s="1"/>
    </row>
    <row r="594" spans="1:3" x14ac:dyDescent="0.25">
      <c r="A594" s="1"/>
      <c r="B594" s="30"/>
      <c r="C594" s="1"/>
    </row>
    <row r="595" spans="1:3" x14ac:dyDescent="0.25">
      <c r="A595" s="1"/>
      <c r="B595" s="30"/>
      <c r="C595" s="1"/>
    </row>
    <row r="596" spans="1:3" x14ac:dyDescent="0.25">
      <c r="A596" s="1"/>
      <c r="B596" s="30"/>
      <c r="C596" s="1"/>
    </row>
    <row r="597" spans="1:3" x14ac:dyDescent="0.25">
      <c r="A597" s="1"/>
      <c r="B597" s="30"/>
      <c r="C597" s="1"/>
    </row>
    <row r="598" spans="1:3" x14ac:dyDescent="0.25">
      <c r="A598" s="1"/>
      <c r="B598" s="30"/>
      <c r="C598" s="1"/>
    </row>
    <row r="599" spans="1:3" x14ac:dyDescent="0.25">
      <c r="A599" s="1"/>
      <c r="B599" s="30"/>
      <c r="C599" s="1"/>
    </row>
    <row r="600" spans="1:3" x14ac:dyDescent="0.25">
      <c r="A600" s="1"/>
      <c r="B600" s="30"/>
      <c r="C600" s="1"/>
    </row>
    <row r="601" spans="1:3" x14ac:dyDescent="0.25">
      <c r="A601" s="1"/>
      <c r="B601" s="30"/>
      <c r="C601" s="1"/>
    </row>
    <row r="602" spans="1:3" x14ac:dyDescent="0.25">
      <c r="A602" s="1"/>
      <c r="B602" s="30"/>
      <c r="C602" s="1"/>
    </row>
    <row r="603" spans="1:3" x14ac:dyDescent="0.25">
      <c r="A603" s="1"/>
      <c r="B603" s="30"/>
      <c r="C603" s="1"/>
    </row>
    <row r="604" spans="1:3" x14ac:dyDescent="0.25">
      <c r="A604" s="1"/>
      <c r="B604" s="30"/>
      <c r="C604" s="1"/>
    </row>
    <row r="605" spans="1:3" x14ac:dyDescent="0.25">
      <c r="A605" s="1"/>
      <c r="B605" s="30"/>
      <c r="C605" s="1"/>
    </row>
    <row r="606" spans="1:3" x14ac:dyDescent="0.25">
      <c r="A606" s="1"/>
      <c r="B606" s="30"/>
      <c r="C606" s="1"/>
    </row>
    <row r="607" spans="1:3" x14ac:dyDescent="0.25">
      <c r="A607" s="1"/>
      <c r="B607" s="30"/>
      <c r="C607" s="1"/>
    </row>
    <row r="608" spans="1:3" x14ac:dyDescent="0.25">
      <c r="A608" s="1"/>
      <c r="B608" s="30"/>
      <c r="C608" s="1"/>
    </row>
    <row r="609" spans="1:3" x14ac:dyDescent="0.25">
      <c r="A609" s="1"/>
      <c r="B609" s="30"/>
      <c r="C609" s="1"/>
    </row>
    <row r="610" spans="1:3" x14ac:dyDescent="0.25">
      <c r="A610" s="1"/>
      <c r="B610" s="30"/>
      <c r="C610" s="1"/>
    </row>
    <row r="611" spans="1:3" x14ac:dyDescent="0.25">
      <c r="A611" s="1"/>
      <c r="B611" s="30"/>
      <c r="C611" s="1"/>
    </row>
    <row r="612" spans="1:3" x14ac:dyDescent="0.25">
      <c r="A612" s="1"/>
      <c r="B612" s="30"/>
      <c r="C612" s="1"/>
    </row>
    <row r="613" spans="1:3" x14ac:dyDescent="0.25">
      <c r="A613" s="1"/>
      <c r="B613" s="30"/>
      <c r="C613" s="1"/>
    </row>
    <row r="614" spans="1:3" x14ac:dyDescent="0.25">
      <c r="A614" s="1"/>
      <c r="B614" s="30"/>
      <c r="C614" s="1"/>
    </row>
    <row r="615" spans="1:3" x14ac:dyDescent="0.25">
      <c r="A615" s="1"/>
      <c r="B615" s="30"/>
      <c r="C615" s="1"/>
    </row>
    <row r="616" spans="1:3" x14ac:dyDescent="0.25">
      <c r="A616" s="1"/>
      <c r="B616" s="30"/>
      <c r="C616" s="1"/>
    </row>
    <row r="617" spans="1:3" x14ac:dyDescent="0.25">
      <c r="A617" s="1"/>
      <c r="B617" s="30"/>
      <c r="C617" s="1"/>
    </row>
    <row r="618" spans="1:3" x14ac:dyDescent="0.25">
      <c r="A618" s="1"/>
      <c r="B618" s="30"/>
      <c r="C618" s="1"/>
    </row>
    <row r="619" spans="1:3" x14ac:dyDescent="0.25">
      <c r="A619" s="1"/>
      <c r="B619" s="30"/>
      <c r="C619" s="1"/>
    </row>
    <row r="620" spans="1:3" x14ac:dyDescent="0.25">
      <c r="A620" s="1"/>
      <c r="B620" s="30"/>
      <c r="C620" s="1"/>
    </row>
    <row r="621" spans="1:3" x14ac:dyDescent="0.25">
      <c r="A621" s="1"/>
      <c r="B621" s="30"/>
      <c r="C621" s="1"/>
    </row>
    <row r="622" spans="1:3" x14ac:dyDescent="0.25">
      <c r="A622" s="1"/>
      <c r="B622" s="30"/>
      <c r="C622" s="1"/>
    </row>
    <row r="623" spans="1:3" x14ac:dyDescent="0.25">
      <c r="A623" s="1"/>
      <c r="B623" s="30"/>
      <c r="C623" s="1"/>
    </row>
    <row r="624" spans="1:3" x14ac:dyDescent="0.25">
      <c r="A624" s="1"/>
      <c r="B624" s="30"/>
      <c r="C624" s="1"/>
    </row>
    <row r="625" spans="1:3" x14ac:dyDescent="0.25">
      <c r="A625" s="1"/>
      <c r="B625" s="30"/>
      <c r="C625" s="1"/>
    </row>
    <row r="626" spans="1:3" x14ac:dyDescent="0.25">
      <c r="A626" s="1"/>
      <c r="B626" s="30"/>
      <c r="C626" s="1"/>
    </row>
    <row r="627" spans="1:3" x14ac:dyDescent="0.25">
      <c r="A627" s="1"/>
      <c r="B627" s="30"/>
      <c r="C627" s="1"/>
    </row>
    <row r="628" spans="1:3" x14ac:dyDescent="0.25">
      <c r="A628" s="1"/>
      <c r="B628" s="30"/>
      <c r="C628" s="1"/>
    </row>
    <row r="629" spans="1:3" x14ac:dyDescent="0.25">
      <c r="A629" s="1"/>
      <c r="B629" s="30"/>
      <c r="C629" s="1"/>
    </row>
    <row r="630" spans="1:3" x14ac:dyDescent="0.25">
      <c r="A630" s="1"/>
      <c r="B630" s="30"/>
      <c r="C630" s="1"/>
    </row>
    <row r="631" spans="1:3" x14ac:dyDescent="0.25">
      <c r="A631" s="1"/>
      <c r="B631" s="30"/>
      <c r="C631" s="1"/>
    </row>
    <row r="632" spans="1:3" x14ac:dyDescent="0.25">
      <c r="A632" s="1"/>
      <c r="B632" s="30"/>
      <c r="C632" s="1"/>
    </row>
    <row r="633" spans="1:3" x14ac:dyDescent="0.25">
      <c r="A633" s="1"/>
      <c r="B633" s="30"/>
      <c r="C633" s="1"/>
    </row>
    <row r="634" spans="1:3" x14ac:dyDescent="0.25">
      <c r="A634" s="1"/>
      <c r="B634" s="30"/>
      <c r="C634" s="1"/>
    </row>
    <row r="635" spans="1:3" x14ac:dyDescent="0.25">
      <c r="A635" s="1"/>
      <c r="B635" s="30"/>
      <c r="C635" s="1"/>
    </row>
    <row r="636" spans="1:3" x14ac:dyDescent="0.25">
      <c r="A636" s="1"/>
      <c r="B636" s="30"/>
      <c r="C636" s="1"/>
    </row>
    <row r="637" spans="1:3" x14ac:dyDescent="0.25">
      <c r="A637" s="1"/>
      <c r="B637" s="30"/>
      <c r="C637" s="1"/>
    </row>
    <row r="638" spans="1:3" x14ac:dyDescent="0.25">
      <c r="A638" s="1"/>
      <c r="B638" s="30"/>
      <c r="C638" s="1"/>
    </row>
    <row r="639" spans="1:3" x14ac:dyDescent="0.25">
      <c r="A639" s="1"/>
      <c r="B639" s="30"/>
      <c r="C639" s="1"/>
    </row>
    <row r="640" spans="1:3" x14ac:dyDescent="0.25">
      <c r="A640" s="1"/>
      <c r="B640" s="30"/>
      <c r="C640" s="1"/>
    </row>
    <row r="641" spans="1:3" x14ac:dyDescent="0.25">
      <c r="A641" s="1"/>
      <c r="B641" s="30"/>
      <c r="C641" s="1"/>
    </row>
    <row r="642" spans="1:3" x14ac:dyDescent="0.25">
      <c r="A642" s="1"/>
      <c r="B642" s="30"/>
      <c r="C642" s="1"/>
    </row>
    <row r="643" spans="1:3" x14ac:dyDescent="0.25">
      <c r="A643" s="1"/>
      <c r="B643" s="30"/>
      <c r="C643" s="1"/>
    </row>
    <row r="644" spans="1:3" x14ac:dyDescent="0.25">
      <c r="A644" s="1"/>
      <c r="B644" s="30"/>
      <c r="C644" s="1"/>
    </row>
    <row r="645" spans="1:3" x14ac:dyDescent="0.25">
      <c r="A645" s="1"/>
      <c r="B645" s="30"/>
      <c r="C645" s="1"/>
    </row>
    <row r="646" spans="1:3" x14ac:dyDescent="0.25">
      <c r="A646" s="1"/>
      <c r="B646" s="30"/>
      <c r="C646" s="1"/>
    </row>
    <row r="647" spans="1:3" x14ac:dyDescent="0.25">
      <c r="A647" s="1"/>
      <c r="B647" s="30"/>
      <c r="C647" s="1"/>
    </row>
    <row r="648" spans="1:3" x14ac:dyDescent="0.25">
      <c r="A648" s="1"/>
      <c r="B648" s="30"/>
      <c r="C648" s="1"/>
    </row>
    <row r="649" spans="1:3" x14ac:dyDescent="0.25">
      <c r="A649" s="1"/>
      <c r="B649" s="30"/>
      <c r="C649" s="1"/>
    </row>
    <row r="650" spans="1:3" x14ac:dyDescent="0.25">
      <c r="A650" s="1"/>
      <c r="B650" s="30"/>
      <c r="C650" s="1"/>
    </row>
    <row r="651" spans="1:3" x14ac:dyDescent="0.25">
      <c r="A651" s="1"/>
      <c r="B651" s="30"/>
      <c r="C651" s="1"/>
    </row>
    <row r="652" spans="1:3" x14ac:dyDescent="0.25">
      <c r="A652" s="1"/>
      <c r="B652" s="30"/>
      <c r="C652" s="1"/>
    </row>
    <row r="653" spans="1:3" x14ac:dyDescent="0.25">
      <c r="A653" s="1"/>
      <c r="B653" s="30"/>
      <c r="C653" s="1"/>
    </row>
    <row r="654" spans="1:3" x14ac:dyDescent="0.25">
      <c r="A654" s="1"/>
      <c r="B654" s="30"/>
      <c r="C654" s="1"/>
    </row>
    <row r="655" spans="1:3" x14ac:dyDescent="0.25">
      <c r="A655" s="1"/>
      <c r="B655" s="30"/>
      <c r="C655" s="1"/>
    </row>
    <row r="656" spans="1:3" x14ac:dyDescent="0.25">
      <c r="A656" s="1"/>
      <c r="B656" s="30"/>
      <c r="C656" s="1"/>
    </row>
    <row r="657" spans="1:3" x14ac:dyDescent="0.25">
      <c r="A657" s="1"/>
      <c r="B657" s="30"/>
      <c r="C657" s="1"/>
    </row>
    <row r="658" spans="1:3" x14ac:dyDescent="0.25">
      <c r="A658" s="1"/>
      <c r="B658" s="30"/>
      <c r="C658" s="1"/>
    </row>
    <row r="659" spans="1:3" x14ac:dyDescent="0.25">
      <c r="A659" s="1"/>
      <c r="B659" s="30"/>
      <c r="C659" s="1"/>
    </row>
    <row r="660" spans="1:3" x14ac:dyDescent="0.25">
      <c r="A660" s="1"/>
      <c r="B660" s="30"/>
      <c r="C660" s="1"/>
    </row>
    <row r="661" spans="1:3" x14ac:dyDescent="0.25">
      <c r="A661" s="1"/>
      <c r="B661" s="30"/>
      <c r="C661" s="1"/>
    </row>
    <row r="662" spans="1:3" x14ac:dyDescent="0.25">
      <c r="A662" s="1"/>
      <c r="B662" s="30"/>
      <c r="C662" s="1"/>
    </row>
    <row r="663" spans="1:3" x14ac:dyDescent="0.25">
      <c r="A663" s="1"/>
      <c r="B663" s="30"/>
      <c r="C663" s="1"/>
    </row>
    <row r="664" spans="1:3" x14ac:dyDescent="0.25">
      <c r="A664" s="1"/>
      <c r="B664" s="30"/>
      <c r="C664" s="1"/>
    </row>
    <row r="665" spans="1:3" x14ac:dyDescent="0.25">
      <c r="A665" s="1"/>
      <c r="B665" s="30"/>
      <c r="C665" s="1"/>
    </row>
    <row r="666" spans="1:3" x14ac:dyDescent="0.25">
      <c r="A666" s="1"/>
      <c r="B666" s="30"/>
      <c r="C666" s="1"/>
    </row>
    <row r="667" spans="1:3" x14ac:dyDescent="0.25">
      <c r="A667" s="1"/>
      <c r="B667" s="30"/>
      <c r="C667" s="1"/>
    </row>
    <row r="668" spans="1:3" x14ac:dyDescent="0.25">
      <c r="A668" s="1"/>
      <c r="B668" s="30"/>
      <c r="C668" s="1"/>
    </row>
    <row r="669" spans="1:3" x14ac:dyDescent="0.25">
      <c r="A669" s="1"/>
      <c r="B669" s="30"/>
      <c r="C669" s="1"/>
    </row>
    <row r="670" spans="1:3" x14ac:dyDescent="0.25">
      <c r="A670" s="1"/>
      <c r="B670" s="30"/>
      <c r="C670" s="1"/>
    </row>
    <row r="671" spans="1:3" x14ac:dyDescent="0.25">
      <c r="A671" s="1"/>
      <c r="B671" s="30"/>
      <c r="C671" s="1"/>
    </row>
    <row r="672" spans="1:3" x14ac:dyDescent="0.25">
      <c r="A672" s="1"/>
      <c r="B672" s="30"/>
      <c r="C672" s="1"/>
    </row>
    <row r="673" spans="1:3" x14ac:dyDescent="0.25">
      <c r="A673" s="1"/>
      <c r="B673" s="30"/>
      <c r="C673" s="1"/>
    </row>
    <row r="674" spans="1:3" x14ac:dyDescent="0.25">
      <c r="A674" s="1"/>
      <c r="B674" s="30"/>
      <c r="C674" s="1"/>
    </row>
    <row r="675" spans="1:3" x14ac:dyDescent="0.25">
      <c r="A675" s="1"/>
      <c r="B675" s="30"/>
      <c r="C675" s="1"/>
    </row>
    <row r="676" spans="1:3" x14ac:dyDescent="0.25">
      <c r="A676" s="1"/>
      <c r="B676" s="30"/>
      <c r="C676" s="1"/>
    </row>
    <row r="677" spans="1:3" x14ac:dyDescent="0.25">
      <c r="A677" s="1"/>
      <c r="B677" s="30"/>
      <c r="C677" s="1"/>
    </row>
    <row r="678" spans="1:3" x14ac:dyDescent="0.25">
      <c r="A678" s="1"/>
      <c r="B678" s="30"/>
      <c r="C678" s="1"/>
    </row>
    <row r="679" spans="1:3" x14ac:dyDescent="0.25">
      <c r="A679" s="1"/>
      <c r="B679" s="30"/>
      <c r="C679" s="1"/>
    </row>
    <row r="680" spans="1:3" x14ac:dyDescent="0.25">
      <c r="A680" s="1"/>
      <c r="B680" s="30"/>
      <c r="C680" s="1"/>
    </row>
    <row r="681" spans="1:3" x14ac:dyDescent="0.25">
      <c r="A681" s="1"/>
      <c r="B681" s="30"/>
      <c r="C681" s="1"/>
    </row>
    <row r="682" spans="1:3" x14ac:dyDescent="0.25">
      <c r="A682" s="1"/>
      <c r="B682" s="30"/>
      <c r="C682" s="1"/>
    </row>
    <row r="683" spans="1:3" x14ac:dyDescent="0.25">
      <c r="A683" s="1"/>
      <c r="B683" s="30"/>
      <c r="C683" s="1"/>
    </row>
    <row r="684" spans="1:3" x14ac:dyDescent="0.25">
      <c r="A684" s="1"/>
      <c r="B684" s="30"/>
      <c r="C684" s="1"/>
    </row>
    <row r="685" spans="1:3" x14ac:dyDescent="0.25">
      <c r="A685" s="1"/>
      <c r="B685" s="30"/>
      <c r="C685" s="1"/>
    </row>
    <row r="686" spans="1:3" x14ac:dyDescent="0.25">
      <c r="A686" s="1"/>
      <c r="B686" s="30"/>
      <c r="C686" s="1"/>
    </row>
    <row r="687" spans="1:3" x14ac:dyDescent="0.25">
      <c r="A687" s="1"/>
      <c r="B687" s="30"/>
      <c r="C687" s="1"/>
    </row>
    <row r="688" spans="1:3" x14ac:dyDescent="0.25">
      <c r="A688" s="1"/>
      <c r="B688" s="30"/>
      <c r="C688" s="1"/>
    </row>
    <row r="689" spans="1:3" x14ac:dyDescent="0.25">
      <c r="A689" s="1"/>
      <c r="B689" s="30"/>
      <c r="C689" s="1"/>
    </row>
    <row r="690" spans="1:3" x14ac:dyDescent="0.25">
      <c r="A690" s="1"/>
      <c r="B690" s="30"/>
      <c r="C690" s="1"/>
    </row>
    <row r="691" spans="1:3" x14ac:dyDescent="0.25">
      <c r="A691" s="1"/>
      <c r="B691" s="30"/>
      <c r="C691" s="1"/>
    </row>
    <row r="692" spans="1:3" x14ac:dyDescent="0.25">
      <c r="A692" s="1"/>
      <c r="B692" s="30"/>
      <c r="C692" s="1"/>
    </row>
    <row r="693" spans="1:3" x14ac:dyDescent="0.25">
      <c r="A693" s="1"/>
      <c r="B693" s="30"/>
      <c r="C693" s="1"/>
    </row>
    <row r="694" spans="1:3" x14ac:dyDescent="0.25">
      <c r="A694" s="1"/>
      <c r="B694" s="30"/>
      <c r="C694" s="1"/>
    </row>
    <row r="695" spans="1:3" x14ac:dyDescent="0.25">
      <c r="A695" s="1"/>
      <c r="B695" s="30"/>
      <c r="C695" s="1"/>
    </row>
    <row r="696" spans="1:3" x14ac:dyDescent="0.25">
      <c r="A696" s="1"/>
      <c r="B696" s="30"/>
      <c r="C696" s="1"/>
    </row>
    <row r="697" spans="1:3" x14ac:dyDescent="0.25">
      <c r="A697" s="1"/>
      <c r="B697" s="30"/>
      <c r="C697" s="1"/>
    </row>
    <row r="698" spans="1:3" x14ac:dyDescent="0.25">
      <c r="A698" s="1"/>
      <c r="B698" s="30"/>
      <c r="C698" s="1"/>
    </row>
    <row r="699" spans="1:3" x14ac:dyDescent="0.25">
      <c r="A699" s="1"/>
      <c r="B699" s="30"/>
      <c r="C699" s="1"/>
    </row>
    <row r="700" spans="1:3" x14ac:dyDescent="0.25">
      <c r="A700" s="1"/>
      <c r="B700" s="30"/>
      <c r="C700" s="1"/>
    </row>
    <row r="701" spans="1:3" x14ac:dyDescent="0.25">
      <c r="A701" s="1"/>
      <c r="B701" s="30"/>
      <c r="C701" s="1"/>
    </row>
    <row r="702" spans="1:3" x14ac:dyDescent="0.25">
      <c r="A702" s="1"/>
      <c r="B702" s="30"/>
      <c r="C702" s="1"/>
    </row>
    <row r="703" spans="1:3" x14ac:dyDescent="0.25">
      <c r="A703" s="1"/>
      <c r="B703" s="30"/>
      <c r="C703" s="1"/>
    </row>
    <row r="704" spans="1:3" x14ac:dyDescent="0.25">
      <c r="A704" s="1"/>
      <c r="B704" s="30"/>
      <c r="C704" s="1"/>
    </row>
    <row r="705" spans="1:3" x14ac:dyDescent="0.25">
      <c r="A705" s="1"/>
      <c r="B705" s="30"/>
      <c r="C705" s="1"/>
    </row>
    <row r="706" spans="1:3" x14ac:dyDescent="0.25">
      <c r="A706" s="1"/>
      <c r="B706" s="30"/>
      <c r="C706" s="1"/>
    </row>
    <row r="707" spans="1:3" x14ac:dyDescent="0.25">
      <c r="A707" s="1"/>
      <c r="B707" s="30"/>
      <c r="C707" s="1"/>
    </row>
    <row r="708" spans="1:3" x14ac:dyDescent="0.25">
      <c r="A708" s="1"/>
      <c r="B708" s="30"/>
      <c r="C708" s="1"/>
    </row>
    <row r="709" spans="1:3" x14ac:dyDescent="0.25">
      <c r="A709" s="1"/>
      <c r="B709" s="30"/>
      <c r="C709" s="1"/>
    </row>
    <row r="710" spans="1:3" x14ac:dyDescent="0.25">
      <c r="A710" s="1"/>
      <c r="B710" s="30"/>
      <c r="C710" s="1"/>
    </row>
    <row r="711" spans="1:3" x14ac:dyDescent="0.25">
      <c r="A711" s="1"/>
      <c r="B711" s="30"/>
      <c r="C711" s="1"/>
    </row>
    <row r="712" spans="1:3" x14ac:dyDescent="0.25">
      <c r="A712" s="1"/>
      <c r="B712" s="30"/>
      <c r="C712" s="1"/>
    </row>
    <row r="713" spans="1:3" x14ac:dyDescent="0.25">
      <c r="A713" s="1"/>
      <c r="B713" s="30"/>
      <c r="C713" s="1"/>
    </row>
    <row r="714" spans="1:3" x14ac:dyDescent="0.25">
      <c r="A714" s="1"/>
      <c r="B714" s="30"/>
      <c r="C714" s="1"/>
    </row>
    <row r="715" spans="1:3" x14ac:dyDescent="0.25">
      <c r="A715" s="1"/>
      <c r="B715" s="30"/>
      <c r="C715" s="1"/>
    </row>
    <row r="716" spans="1:3" x14ac:dyDescent="0.25">
      <c r="A716" s="1"/>
      <c r="B716" s="30"/>
      <c r="C716" s="1"/>
    </row>
    <row r="717" spans="1:3" x14ac:dyDescent="0.25">
      <c r="A717" s="1"/>
      <c r="B717" s="30"/>
      <c r="C717" s="1"/>
    </row>
    <row r="718" spans="1:3" x14ac:dyDescent="0.25">
      <c r="A718" s="1"/>
      <c r="B718" s="30"/>
      <c r="C718" s="1"/>
    </row>
    <row r="719" spans="1:3" x14ac:dyDescent="0.25">
      <c r="A719" s="1"/>
      <c r="B719" s="30"/>
      <c r="C719" s="1"/>
    </row>
    <row r="720" spans="1:3" x14ac:dyDescent="0.25">
      <c r="A720" s="1"/>
      <c r="B720" s="30"/>
      <c r="C720" s="1"/>
    </row>
    <row r="721" spans="1:3" x14ac:dyDescent="0.25">
      <c r="A721" s="1"/>
      <c r="B721" s="30"/>
      <c r="C721" s="1"/>
    </row>
    <row r="722" spans="1:3" x14ac:dyDescent="0.25">
      <c r="A722" s="1"/>
      <c r="B722" s="30"/>
      <c r="C722" s="1"/>
    </row>
    <row r="723" spans="1:3" x14ac:dyDescent="0.25">
      <c r="A723" s="1"/>
      <c r="B723" s="30"/>
      <c r="C723" s="1"/>
    </row>
    <row r="724" spans="1:3" x14ac:dyDescent="0.25">
      <c r="A724" s="1"/>
      <c r="B724" s="30"/>
      <c r="C724" s="1"/>
    </row>
    <row r="725" spans="1:3" x14ac:dyDescent="0.25">
      <c r="A725" s="1"/>
      <c r="B725" s="30"/>
      <c r="C725" s="1"/>
    </row>
    <row r="726" spans="1:3" x14ac:dyDescent="0.25">
      <c r="A726" s="1"/>
      <c r="B726" s="30"/>
      <c r="C726" s="1"/>
    </row>
    <row r="727" spans="1:3" x14ac:dyDescent="0.25">
      <c r="A727" s="1"/>
      <c r="B727" s="30"/>
      <c r="C727" s="1"/>
    </row>
    <row r="728" spans="1:3" x14ac:dyDescent="0.25">
      <c r="A728" s="1"/>
      <c r="B728" s="30"/>
      <c r="C728" s="1"/>
    </row>
  </sheetData>
  <mergeCells count="20">
    <mergeCell ref="A5:B5"/>
    <mergeCell ref="D38:D41"/>
    <mergeCell ref="D60:D61"/>
    <mergeCell ref="A1:D1"/>
    <mergeCell ref="A2:A3"/>
    <mergeCell ref="B2:B3"/>
    <mergeCell ref="C2:C3"/>
    <mergeCell ref="D2:D3"/>
    <mergeCell ref="D385:D386"/>
    <mergeCell ref="D404:D405"/>
    <mergeCell ref="D406:D408"/>
    <mergeCell ref="D269:D273"/>
    <mergeCell ref="D90:D91"/>
    <mergeCell ref="D481:D496"/>
    <mergeCell ref="A504:B504"/>
    <mergeCell ref="D420:D421"/>
    <mergeCell ref="D445:D446"/>
    <mergeCell ref="D454:D464"/>
    <mergeCell ref="D468:D469"/>
    <mergeCell ref="D436:D437"/>
  </mergeCells>
  <pageMargins left="0" right="0" top="0.11811023622047245" bottom="0" header="0.15748031496062992" footer="0.23622047244094491"/>
  <pageSetup paperSize="9" firstPageNumber="429496729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Ремонт (2)</vt:lpstr>
      <vt:lpstr>'Ремонт (2)'!Print_Titles</vt:lpstr>
      <vt:lpstr>'Ремонт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Анна</dc:creator>
  <cp:lastModifiedBy>Lenovo 1</cp:lastModifiedBy>
  <cp:revision>1</cp:revision>
  <cp:lastPrinted>2023-11-24T08:20:21Z</cp:lastPrinted>
  <dcterms:created xsi:type="dcterms:W3CDTF">2006-09-28T05:33:49Z</dcterms:created>
  <dcterms:modified xsi:type="dcterms:W3CDTF">2023-12-20T04:22:57Z</dcterms:modified>
</cp:coreProperties>
</file>